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tabRatio="500"/>
  </bookViews>
  <sheets>
    <sheet name="List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5" i="1"/>
  <c r="G4" l="1"/>
  <c r="H4" s="1"/>
  <c r="G5"/>
  <c r="H5" s="1"/>
  <c r="G6"/>
  <c r="H6" s="1"/>
  <c r="G7"/>
  <c r="G8"/>
  <c r="H8" s="1"/>
  <c r="G9"/>
  <c r="G10"/>
  <c r="H10" s="1"/>
  <c r="G11"/>
  <c r="G12"/>
  <c r="H12" s="1"/>
  <c r="G13"/>
  <c r="H13" s="1"/>
  <c r="G14"/>
  <c r="H14" s="1"/>
  <c r="G15"/>
  <c r="G16"/>
  <c r="H16" s="1"/>
  <c r="G17"/>
  <c r="G18"/>
  <c r="H18" s="1"/>
  <c r="G19"/>
  <c r="H19" s="1"/>
  <c r="G20"/>
  <c r="H20" s="1"/>
  <c r="G21"/>
  <c r="H21" s="1"/>
  <c r="G22"/>
  <c r="H22" s="1"/>
  <c r="G23"/>
  <c r="G24"/>
  <c r="H24" s="1"/>
  <c r="G25"/>
  <c r="H25" s="1"/>
  <c r="G26"/>
  <c r="H26" s="1"/>
  <c r="G27"/>
  <c r="G28"/>
  <c r="H28" s="1"/>
  <c r="G29"/>
  <c r="H29" s="1"/>
  <c r="G30"/>
  <c r="H30" s="1"/>
  <c r="G31"/>
  <c r="G32"/>
  <c r="H32" s="1"/>
  <c r="G33"/>
  <c r="H33" s="1"/>
  <c r="G34"/>
  <c r="H34" s="1"/>
  <c r="G3"/>
  <c r="I117"/>
  <c r="F117"/>
  <c r="E117"/>
  <c r="D117"/>
  <c r="C117"/>
  <c r="I115"/>
  <c r="F115"/>
  <c r="E115"/>
  <c r="D115"/>
  <c r="C115"/>
  <c r="B115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H92"/>
  <c r="G91"/>
  <c r="H91" s="1"/>
  <c r="G90"/>
  <c r="I87"/>
  <c r="F87"/>
  <c r="E87"/>
  <c r="D87"/>
  <c r="C87"/>
  <c r="B87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I65"/>
  <c r="F65"/>
  <c r="E65"/>
  <c r="D65"/>
  <c r="C65"/>
  <c r="B65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H56"/>
  <c r="G55"/>
  <c r="H55" s="1"/>
  <c r="G54"/>
  <c r="H54" s="1"/>
  <c r="G53"/>
  <c r="H53" s="1"/>
  <c r="G52"/>
  <c r="H52" s="1"/>
  <c r="G51"/>
  <c r="I48"/>
  <c r="F48"/>
  <c r="E48"/>
  <c r="D48"/>
  <c r="C48"/>
  <c r="B48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F35"/>
  <c r="E35"/>
  <c r="D35"/>
  <c r="C35"/>
  <c r="B35"/>
  <c r="H31"/>
  <c r="H27"/>
  <c r="H23"/>
  <c r="H17"/>
  <c r="H15"/>
  <c r="H11"/>
  <c r="H9"/>
  <c r="H7"/>
  <c r="B117" l="1"/>
  <c r="G65"/>
  <c r="H65" s="1"/>
  <c r="G48"/>
  <c r="H48" s="1"/>
  <c r="G117"/>
  <c r="G118" s="1"/>
  <c r="G87"/>
  <c r="H87" s="1"/>
  <c r="G115"/>
  <c r="H115" s="1"/>
  <c r="H3"/>
  <c r="G35"/>
  <c r="H35" s="1"/>
  <c r="H38"/>
  <c r="H51"/>
  <c r="H68"/>
  <c r="H90"/>
  <c r="H117" l="1"/>
  <c r="D118"/>
  <c r="E118"/>
  <c r="F118"/>
  <c r="I118"/>
  <c r="C118"/>
</calcChain>
</file>

<file path=xl/sharedStrings.xml><?xml version="1.0" encoding="utf-8"?>
<sst xmlns="http://schemas.openxmlformats.org/spreadsheetml/2006/main" count="161" uniqueCount="121">
  <si>
    <t>Zlín</t>
  </si>
  <si>
    <t>ha</t>
  </si>
  <si>
    <t>kňour</t>
  </si>
  <si>
    <t>bachyně</t>
  </si>
  <si>
    <t xml:space="preserve"> lončák</t>
  </si>
  <si>
    <t xml:space="preserve"> sele</t>
  </si>
  <si>
    <t>Celkem</t>
  </si>
  <si>
    <t>ks/100ha</t>
  </si>
  <si>
    <t>z toho úhyn</t>
  </si>
  <si>
    <t>101. Fryšták - Dolní Ves</t>
  </si>
  <si>
    <t>102. Kašava - Držková</t>
  </si>
  <si>
    <t>103. Bohuslavice u Zlína</t>
  </si>
  <si>
    <t>104. Příluky - Lůžkovice</t>
  </si>
  <si>
    <t>105. Hřiv. Újezd - Kaňovice</t>
  </si>
  <si>
    <t>106. Provodov</t>
  </si>
  <si>
    <t>107. Kudlov-Jaroslavice</t>
  </si>
  <si>
    <t>108. Strážná, Březůvky</t>
  </si>
  <si>
    <t>109. Racková</t>
  </si>
  <si>
    <t>110. Lhota u Mal.- Karlovice</t>
  </si>
  <si>
    <t>111. Lukov - Vlčková</t>
  </si>
  <si>
    <t>112. Lípa</t>
  </si>
  <si>
    <t>113. Fryšták - Horní Ves</t>
  </si>
  <si>
    <t>114. Ostřice - Štípa</t>
  </si>
  <si>
    <t>115. Háj Mysločovice</t>
  </si>
  <si>
    <t>117. Horní Roveň Přílepy</t>
  </si>
  <si>
    <t>118. Tečovice</t>
  </si>
  <si>
    <t>119. Hvozdná</t>
  </si>
  <si>
    <t>120. Lukoveček</t>
  </si>
  <si>
    <t>121. Zlín - Tlustá</t>
  </si>
  <si>
    <t>122. Mladcová - Paseky</t>
  </si>
  <si>
    <t>123. Velký Ořechov</t>
  </si>
  <si>
    <t>124. Želechovice</t>
  </si>
  <si>
    <t>125. Louky - Prštné</t>
  </si>
  <si>
    <t>126. Hutě</t>
  </si>
  <si>
    <t>127. Lukov</t>
  </si>
  <si>
    <t>128. LČR Lukoveček</t>
  </si>
  <si>
    <t>129. Malenovice I.</t>
  </si>
  <si>
    <t>131. Májová</t>
  </si>
  <si>
    <t>132. Racková - lesy</t>
  </si>
  <si>
    <t>133. Vršava</t>
  </si>
  <si>
    <t>134. Želechovice - Vidovy</t>
  </si>
  <si>
    <t xml:space="preserve">       Celkem Zlín</t>
  </si>
  <si>
    <t>Otrokovice</t>
  </si>
  <si>
    <t>201. Tlumačov</t>
  </si>
  <si>
    <t>202. Žlutava</t>
  </si>
  <si>
    <t xml:space="preserve">203. Kaménka </t>
  </si>
  <si>
    <t>204. Napajedla</t>
  </si>
  <si>
    <t>205. Spytihněv</t>
  </si>
  <si>
    <t>206. Pohořelice</t>
  </si>
  <si>
    <t>207. Skalka</t>
  </si>
  <si>
    <t>208. Halenkovice</t>
  </si>
  <si>
    <t>209. Halenkovice - lesy</t>
  </si>
  <si>
    <t>210. Malenovice II.</t>
  </si>
  <si>
    <t xml:space="preserve">      Celkem Otrokovice</t>
  </si>
  <si>
    <t>Vizovice</t>
  </si>
  <si>
    <t>301. Neubuz - Dešná</t>
  </si>
  <si>
    <t>302. Lutonina</t>
  </si>
  <si>
    <t>303. Vizovice</t>
  </si>
  <si>
    <t>304. Bratřejov</t>
  </si>
  <si>
    <t>305. Trnava - Vrchy</t>
  </si>
  <si>
    <t>306. Březina Slušovice</t>
  </si>
  <si>
    <t>307. Ublo</t>
  </si>
  <si>
    <t>308. Jasenná</t>
  </si>
  <si>
    <t>309. Veselá - Klečůvka</t>
  </si>
  <si>
    <t>310. Zádveřice - Raková</t>
  </si>
  <si>
    <t>311. Podkopná Lhota</t>
  </si>
  <si>
    <t>312. Obora Títěž</t>
  </si>
  <si>
    <t>313. Všemina</t>
  </si>
  <si>
    <t>314. Trvajka</t>
  </si>
  <si>
    <t xml:space="preserve">      Celkem Vizovice</t>
  </si>
  <si>
    <t>Luhačovice</t>
  </si>
  <si>
    <t>401. Ludkovice</t>
  </si>
  <si>
    <t>402. Kladná - Žilín</t>
  </si>
  <si>
    <t>403. Rudimov</t>
  </si>
  <si>
    <t>404. Řetechov</t>
  </si>
  <si>
    <t>405. Lipová - Haluzice</t>
  </si>
  <si>
    <t>406. Petrůvka</t>
  </si>
  <si>
    <t>407. Slopné</t>
  </si>
  <si>
    <t>408. Nevšová</t>
  </si>
  <si>
    <t>409. Pozlovice</t>
  </si>
  <si>
    <t>410. Hrádek na  Vlár. dráze</t>
  </si>
  <si>
    <t xml:space="preserve">411. Dolní - Horní Lhota </t>
  </si>
  <si>
    <t>412. Bohuslavice nad Vláří</t>
  </si>
  <si>
    <t>413. Šanov</t>
  </si>
  <si>
    <t>414. Sehradice</t>
  </si>
  <si>
    <t>415. Luhačovice</t>
  </si>
  <si>
    <t>416. Biskupice</t>
  </si>
  <si>
    <t>417. Polichno</t>
  </si>
  <si>
    <t>418. Slavičín - Divnice</t>
  </si>
  <si>
    <t>419. Orgál</t>
  </si>
  <si>
    <t xml:space="preserve">       Celkem Luhačovice</t>
  </si>
  <si>
    <t>Valašské Klobouky</t>
  </si>
  <si>
    <t>502. Drnovice</t>
  </si>
  <si>
    <t>503. Javorník</t>
  </si>
  <si>
    <t>504. Jestřabí</t>
  </si>
  <si>
    <t>505. Loučka</t>
  </si>
  <si>
    <t>506. Lipina, Křekov</t>
  </si>
  <si>
    <t>507. Mirošov</t>
  </si>
  <si>
    <t>508. Nedašov</t>
  </si>
  <si>
    <t>509. Nedašova Lhota</t>
  </si>
  <si>
    <t>510. Poteč</t>
  </si>
  <si>
    <t>511. Rokytnice</t>
  </si>
  <si>
    <t>512. Smolina</t>
  </si>
  <si>
    <t>513. Tichov</t>
  </si>
  <si>
    <t>514. Valašské Klobouky</t>
  </si>
  <si>
    <t>515. Vlachovice</t>
  </si>
  <si>
    <t>516. Vysoké Pole - Ploština</t>
  </si>
  <si>
    <t>517. Újezd u Val. Klobouk</t>
  </si>
  <si>
    <t>518. Hložec</t>
  </si>
  <si>
    <t>519. Sidonie, Cigán</t>
  </si>
  <si>
    <t>520. Vlára LČR</t>
  </si>
  <si>
    <t>521. Vysoké Pole - lesy</t>
  </si>
  <si>
    <t>522. Študlov</t>
  </si>
  <si>
    <t>523. Návojná</t>
  </si>
  <si>
    <t>524. Radošín</t>
  </si>
  <si>
    <t>526. Brumov</t>
  </si>
  <si>
    <t>527. Bylnice</t>
  </si>
  <si>
    <t xml:space="preserve">      Celkem Val. Klobouky</t>
  </si>
  <si>
    <t>Celkem lov+úhyn okr. Zlín</t>
  </si>
  <si>
    <t>% skladba</t>
  </si>
  <si>
    <t>Lov černé zvěře 2020-2021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</si>
</sst>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  <charset val="238"/>
    </font>
    <font>
      <sz val="10"/>
      <color rgb="FF000000"/>
      <name val="Arial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BE33D"/>
        <bgColor rgb="FFFFCC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vertical="top" wrapText="1"/>
    </xf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164" fontId="0" fillId="0" borderId="2" xfId="0" applyNumberFormat="1" applyFont="1" applyBorder="1" applyAlignment="1">
      <alignment horizontal="right" vertical="top"/>
    </xf>
    <xf numFmtId="0" fontId="1" fillId="0" borderId="3" xfId="1" applyFont="1" applyBorder="1" applyAlignment="1" applyProtection="1">
      <alignment horizontal="center" vertical="top" wrapText="1"/>
    </xf>
    <xf numFmtId="1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right" vertical="center"/>
    </xf>
    <xf numFmtId="0" fontId="1" fillId="0" borderId="4" xfId="1" applyFont="1" applyBorder="1" applyAlignment="1" applyProtection="1">
      <alignment horizontal="center" vertical="top" wrapText="1"/>
    </xf>
    <xf numFmtId="1" fontId="0" fillId="2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right"/>
    </xf>
    <xf numFmtId="0" fontId="0" fillId="0" borderId="3" xfId="0" applyFont="1" applyBorder="1"/>
    <xf numFmtId="0" fontId="1" fillId="0" borderId="5" xfId="1" applyFont="1" applyBorder="1" applyAlignment="1" applyProtection="1">
      <alignment horizontal="center" vertical="top" wrapText="1"/>
    </xf>
    <xf numFmtId="1" fontId="0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0" fillId="0" borderId="8" xfId="0" applyFont="1" applyBorder="1"/>
    <xf numFmtId="164" fontId="0" fillId="0" borderId="10" xfId="0" applyNumberFormat="1" applyFont="1" applyBorder="1" applyAlignment="1">
      <alignment horizontal="center"/>
    </xf>
    <xf numFmtId="0" fontId="0" fillId="0" borderId="9" xfId="0" applyFont="1" applyBorder="1"/>
    <xf numFmtId="164" fontId="0" fillId="0" borderId="2" xfId="0" applyNumberFormat="1" applyFont="1" applyBorder="1" applyAlignment="1">
      <alignment horizontal="right" vertical="top" wrapText="1"/>
    </xf>
    <xf numFmtId="164" fontId="0" fillId="0" borderId="2" xfId="0" applyNumberFormat="1" applyFont="1" applyBorder="1"/>
    <xf numFmtId="0" fontId="4" fillId="0" borderId="3" xfId="0" applyFont="1" applyBorder="1"/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6" fillId="0" borderId="0" xfId="0" applyFont="1"/>
    <xf numFmtId="0" fontId="1" fillId="0" borderId="3" xfId="1" applyFont="1" applyFill="1" applyBorder="1" applyAlignment="1" applyProtection="1">
      <alignment horizontal="center" vertical="top" wrapText="1"/>
    </xf>
    <xf numFmtId="0" fontId="0" fillId="0" borderId="0" xfId="0" applyFont="1" applyFill="1"/>
    <xf numFmtId="0" fontId="1" fillId="0" borderId="4" xfId="1" applyFont="1" applyFill="1" applyBorder="1" applyAlignment="1" applyProtection="1">
      <alignment horizontal="center" vertical="top" wrapText="1"/>
    </xf>
    <xf numFmtId="0" fontId="1" fillId="0" borderId="5" xfId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</cellXfs>
  <cellStyles count="2">
    <cellStyle name="normální" xfId="0" builtinId="0"/>
    <cellStyle name="normální_Černá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9"/>
  <sheetViews>
    <sheetView tabSelected="1" topLeftCell="A73" zoomScaleNormal="100" workbookViewId="0">
      <selection activeCell="J85" sqref="J85"/>
    </sheetView>
  </sheetViews>
  <sheetFormatPr defaultColWidth="9.140625" defaultRowHeight="12.75"/>
  <cols>
    <col min="1" max="1" width="25.5703125" style="1" customWidth="1"/>
    <col min="2" max="2" width="8.7109375" style="1" customWidth="1"/>
    <col min="3" max="4" width="9.42578125" style="2" customWidth="1"/>
    <col min="5" max="5" width="9.28515625" style="2" customWidth="1"/>
    <col min="6" max="6" width="7.28515625" style="1" customWidth="1"/>
    <col min="7" max="7" width="9.7109375" style="1" customWidth="1"/>
    <col min="8" max="8" width="9.42578125" style="1" customWidth="1"/>
    <col min="9" max="9" width="11.85546875" style="1" customWidth="1"/>
    <col min="10" max="256" width="9.140625" style="1"/>
    <col min="1024" max="1025" width="11.5703125" customWidth="1"/>
  </cols>
  <sheetData>
    <row r="1" spans="1:10" ht="18.75">
      <c r="A1" s="65" t="s">
        <v>120</v>
      </c>
      <c r="B1" s="65"/>
      <c r="C1" s="65"/>
      <c r="D1" s="65"/>
      <c r="E1" s="65"/>
      <c r="F1" s="65"/>
      <c r="G1" s="65"/>
      <c r="H1" s="65"/>
      <c r="I1" s="65"/>
    </row>
    <row r="2" spans="1:10" ht="16.5" customHeight="1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4" t="s">
        <v>6</v>
      </c>
      <c r="H2" s="7" t="s">
        <v>7</v>
      </c>
      <c r="I2" s="5" t="s">
        <v>8</v>
      </c>
    </row>
    <row r="3" spans="1:10">
      <c r="A3" s="8" t="s">
        <v>9</v>
      </c>
      <c r="B3" s="9">
        <v>1104.42</v>
      </c>
      <c r="C3" s="10"/>
      <c r="D3" s="10"/>
      <c r="E3" s="10">
        <v>4</v>
      </c>
      <c r="F3" s="10">
        <v>22</v>
      </c>
      <c r="G3" s="11">
        <f>SUM(C3:F3)</f>
        <v>26</v>
      </c>
      <c r="H3" s="12">
        <f t="shared" ref="H3:H35" si="0">PRODUCT(G3/B3,100)</f>
        <v>2.354176853008819</v>
      </c>
      <c r="I3" s="61"/>
      <c r="J3" s="62"/>
    </row>
    <row r="4" spans="1:10">
      <c r="A4" s="8" t="s">
        <v>10</v>
      </c>
      <c r="B4" s="13">
        <v>1224</v>
      </c>
      <c r="C4" s="14">
        <v>8</v>
      </c>
      <c r="D4" s="14">
        <v>5</v>
      </c>
      <c r="E4" s="14"/>
      <c r="F4" s="14">
        <v>10</v>
      </c>
      <c r="G4" s="11">
        <f t="shared" ref="G4:G34" si="1">SUM(C4:F4)</f>
        <v>23</v>
      </c>
      <c r="H4" s="16">
        <f t="shared" si="0"/>
        <v>1.8790849673202614</v>
      </c>
      <c r="I4" s="63"/>
      <c r="J4" s="62"/>
    </row>
    <row r="5" spans="1:10">
      <c r="A5" s="8" t="s">
        <v>11</v>
      </c>
      <c r="B5" s="17">
        <v>1729.06</v>
      </c>
      <c r="C5" s="14"/>
      <c r="D5" s="14"/>
      <c r="E5" s="14">
        <v>24</v>
      </c>
      <c r="F5" s="14">
        <v>26</v>
      </c>
      <c r="G5" s="11">
        <f t="shared" si="1"/>
        <v>50</v>
      </c>
      <c r="H5" s="16">
        <f t="shared" si="0"/>
        <v>2.8917446473806576</v>
      </c>
      <c r="I5" s="63"/>
      <c r="J5" s="62"/>
    </row>
    <row r="6" spans="1:10">
      <c r="A6" s="8" t="s">
        <v>12</v>
      </c>
      <c r="B6" s="9">
        <v>857</v>
      </c>
      <c r="C6" s="14">
        <v>2</v>
      </c>
      <c r="D6" s="14">
        <v>4</v>
      </c>
      <c r="E6" s="14">
        <v>3</v>
      </c>
      <c r="F6" s="14">
        <v>1</v>
      </c>
      <c r="G6" s="11">
        <f t="shared" si="1"/>
        <v>10</v>
      </c>
      <c r="H6" s="16">
        <f t="shared" si="0"/>
        <v>1.1668611435239207</v>
      </c>
      <c r="I6" s="63"/>
      <c r="J6" s="62"/>
    </row>
    <row r="7" spans="1:10">
      <c r="A7" s="8" t="s">
        <v>13</v>
      </c>
      <c r="B7" s="17">
        <v>1064.32</v>
      </c>
      <c r="C7" s="14">
        <v>1</v>
      </c>
      <c r="D7" s="14"/>
      <c r="E7" s="14">
        <v>14</v>
      </c>
      <c r="F7" s="14">
        <v>13</v>
      </c>
      <c r="G7" s="11">
        <f t="shared" si="1"/>
        <v>28</v>
      </c>
      <c r="H7" s="16">
        <f t="shared" si="0"/>
        <v>2.6307877330126281</v>
      </c>
      <c r="I7" s="63"/>
      <c r="J7" s="62"/>
    </row>
    <row r="8" spans="1:10">
      <c r="A8" s="8" t="s">
        <v>14</v>
      </c>
      <c r="B8" s="17">
        <v>1183</v>
      </c>
      <c r="C8" s="14">
        <v>6</v>
      </c>
      <c r="D8" s="14">
        <v>7</v>
      </c>
      <c r="E8" s="14"/>
      <c r="F8" s="14">
        <v>15</v>
      </c>
      <c r="G8" s="11">
        <f t="shared" si="1"/>
        <v>28</v>
      </c>
      <c r="H8" s="16">
        <f t="shared" si="0"/>
        <v>2.3668639053254439</v>
      </c>
      <c r="I8" s="63"/>
      <c r="J8" s="62"/>
    </row>
    <row r="9" spans="1:10">
      <c r="A9" s="8" t="s">
        <v>15</v>
      </c>
      <c r="B9" s="9">
        <v>644</v>
      </c>
      <c r="C9" s="14"/>
      <c r="D9" s="14"/>
      <c r="E9" s="14">
        <v>6</v>
      </c>
      <c r="F9" s="14">
        <v>14</v>
      </c>
      <c r="G9" s="11">
        <f t="shared" si="1"/>
        <v>20</v>
      </c>
      <c r="H9" s="16">
        <f t="shared" si="0"/>
        <v>3.1055900621118013</v>
      </c>
      <c r="I9" s="63"/>
      <c r="J9" s="62"/>
    </row>
    <row r="10" spans="1:10">
      <c r="A10" s="8" t="s">
        <v>16</v>
      </c>
      <c r="B10" s="17">
        <v>1582</v>
      </c>
      <c r="C10" s="14">
        <v>2</v>
      </c>
      <c r="D10" s="14">
        <v>3</v>
      </c>
      <c r="E10" s="14">
        <v>17</v>
      </c>
      <c r="F10" s="14">
        <v>22</v>
      </c>
      <c r="G10" s="11">
        <f t="shared" si="1"/>
        <v>44</v>
      </c>
      <c r="H10" s="16">
        <f t="shared" si="0"/>
        <v>2.781289506953224</v>
      </c>
      <c r="I10" s="63"/>
      <c r="J10" s="62"/>
    </row>
    <row r="11" spans="1:10">
      <c r="A11" s="8" t="s">
        <v>17</v>
      </c>
      <c r="B11" s="17">
        <v>513.9</v>
      </c>
      <c r="C11" s="14"/>
      <c r="D11" s="14"/>
      <c r="E11" s="14"/>
      <c r="F11" s="14"/>
      <c r="G11" s="11">
        <f t="shared" si="1"/>
        <v>0</v>
      </c>
      <c r="H11" s="16">
        <f t="shared" si="0"/>
        <v>0</v>
      </c>
      <c r="I11" s="63"/>
      <c r="J11" s="62"/>
    </row>
    <row r="12" spans="1:10">
      <c r="A12" s="8" t="s">
        <v>18</v>
      </c>
      <c r="B12" s="17">
        <v>724.2</v>
      </c>
      <c r="C12" s="14">
        <v>12</v>
      </c>
      <c r="D12" s="14">
        <v>7</v>
      </c>
      <c r="E12" s="14"/>
      <c r="F12" s="14">
        <v>1</v>
      </c>
      <c r="G12" s="11">
        <f t="shared" si="1"/>
        <v>20</v>
      </c>
      <c r="H12" s="16">
        <f t="shared" si="0"/>
        <v>2.7616680475006903</v>
      </c>
      <c r="I12" s="63"/>
      <c r="J12" s="62"/>
    </row>
    <row r="13" spans="1:10">
      <c r="A13" s="8" t="s">
        <v>19</v>
      </c>
      <c r="B13" s="17">
        <v>1065.76</v>
      </c>
      <c r="C13" s="14"/>
      <c r="D13" s="14"/>
      <c r="E13" s="14">
        <v>8</v>
      </c>
      <c r="F13" s="14">
        <v>3</v>
      </c>
      <c r="G13" s="11">
        <f t="shared" si="1"/>
        <v>11</v>
      </c>
      <c r="H13" s="16">
        <f t="shared" si="0"/>
        <v>1.0321273082119802</v>
      </c>
      <c r="I13" s="63"/>
      <c r="J13" s="62"/>
    </row>
    <row r="14" spans="1:10">
      <c r="A14" s="8" t="s">
        <v>20</v>
      </c>
      <c r="B14" s="17">
        <v>729</v>
      </c>
      <c r="C14" s="14">
        <v>3</v>
      </c>
      <c r="D14" s="14">
        <v>8</v>
      </c>
      <c r="E14" s="14">
        <v>14</v>
      </c>
      <c r="F14" s="14">
        <v>15</v>
      </c>
      <c r="G14" s="11">
        <f t="shared" si="1"/>
        <v>40</v>
      </c>
      <c r="H14" s="16">
        <f t="shared" si="0"/>
        <v>5.4869684499314131</v>
      </c>
      <c r="I14" s="63"/>
      <c r="J14" s="62"/>
    </row>
    <row r="15" spans="1:10">
      <c r="A15" s="8" t="s">
        <v>21</v>
      </c>
      <c r="B15" s="17">
        <v>1002</v>
      </c>
      <c r="C15" s="14"/>
      <c r="D15" s="14"/>
      <c r="E15" s="14">
        <v>6</v>
      </c>
      <c r="F15" s="14">
        <v>12</v>
      </c>
      <c r="G15" s="11">
        <f t="shared" si="1"/>
        <v>18</v>
      </c>
      <c r="H15" s="16">
        <f t="shared" si="0"/>
        <v>1.7964071856287425</v>
      </c>
      <c r="I15" s="63"/>
      <c r="J15" s="62"/>
    </row>
    <row r="16" spans="1:10">
      <c r="A16" s="8" t="s">
        <v>22</v>
      </c>
      <c r="B16" s="9">
        <v>1063</v>
      </c>
      <c r="C16" s="14">
        <v>1</v>
      </c>
      <c r="D16" s="14">
        <v>1</v>
      </c>
      <c r="E16" s="14">
        <v>10</v>
      </c>
      <c r="F16" s="14">
        <v>8</v>
      </c>
      <c r="G16" s="11">
        <f t="shared" si="1"/>
        <v>20</v>
      </c>
      <c r="H16" s="16">
        <f t="shared" si="0"/>
        <v>1.8814675446848541</v>
      </c>
      <c r="I16" s="63"/>
      <c r="J16" s="62"/>
    </row>
    <row r="17" spans="1:10">
      <c r="A17" s="8" t="s">
        <v>23</v>
      </c>
      <c r="B17" s="17">
        <v>971</v>
      </c>
      <c r="C17" s="14"/>
      <c r="D17" s="14"/>
      <c r="E17" s="14"/>
      <c r="F17" s="14"/>
      <c r="G17" s="11">
        <f t="shared" si="1"/>
        <v>0</v>
      </c>
      <c r="H17" s="16">
        <f t="shared" si="0"/>
        <v>0</v>
      </c>
      <c r="I17" s="63"/>
      <c r="J17" s="62"/>
    </row>
    <row r="18" spans="1:10">
      <c r="A18" s="8" t="s">
        <v>24</v>
      </c>
      <c r="B18" s="9">
        <v>1063.1600000000001</v>
      </c>
      <c r="C18" s="14"/>
      <c r="D18" s="14"/>
      <c r="E18" s="14">
        <v>18</v>
      </c>
      <c r="F18" s="14">
        <v>16</v>
      </c>
      <c r="G18" s="11">
        <f t="shared" si="1"/>
        <v>34</v>
      </c>
      <c r="H18" s="16">
        <f t="shared" si="0"/>
        <v>3.1980134692802586</v>
      </c>
      <c r="I18" s="63"/>
      <c r="J18" s="62"/>
    </row>
    <row r="19" spans="1:10">
      <c r="A19" s="8" t="s">
        <v>25</v>
      </c>
      <c r="B19" s="17">
        <v>620.93600000000004</v>
      </c>
      <c r="C19" s="14"/>
      <c r="D19" s="14"/>
      <c r="E19" s="14"/>
      <c r="F19" s="14"/>
      <c r="G19" s="11">
        <f t="shared" si="1"/>
        <v>0</v>
      </c>
      <c r="H19" s="16">
        <f t="shared" si="0"/>
        <v>0</v>
      </c>
      <c r="I19" s="63"/>
      <c r="J19" s="62"/>
    </row>
    <row r="20" spans="1:10">
      <c r="A20" s="8" t="s">
        <v>26</v>
      </c>
      <c r="B20" s="9">
        <v>624</v>
      </c>
      <c r="C20" s="14"/>
      <c r="D20" s="14"/>
      <c r="E20" s="14">
        <v>4</v>
      </c>
      <c r="F20" s="14"/>
      <c r="G20" s="11">
        <f t="shared" si="1"/>
        <v>4</v>
      </c>
      <c r="H20" s="16">
        <f t="shared" si="0"/>
        <v>0.64102564102564097</v>
      </c>
      <c r="I20" s="63"/>
      <c r="J20" s="62"/>
    </row>
    <row r="21" spans="1:10">
      <c r="A21" s="8" t="s">
        <v>27</v>
      </c>
      <c r="B21" s="9">
        <v>516</v>
      </c>
      <c r="C21" s="14"/>
      <c r="D21" s="14"/>
      <c r="E21" s="14">
        <v>3</v>
      </c>
      <c r="F21" s="14">
        <v>1</v>
      </c>
      <c r="G21" s="11">
        <f t="shared" si="1"/>
        <v>4</v>
      </c>
      <c r="H21" s="16">
        <f t="shared" si="0"/>
        <v>0.77519379844961245</v>
      </c>
      <c r="I21" s="63"/>
      <c r="J21" s="62"/>
    </row>
    <row r="22" spans="1:10">
      <c r="A22" s="8" t="s">
        <v>28</v>
      </c>
      <c r="B22" s="9">
        <v>527</v>
      </c>
      <c r="C22" s="14"/>
      <c r="D22" s="14"/>
      <c r="E22" s="14">
        <v>7</v>
      </c>
      <c r="F22" s="14">
        <v>2</v>
      </c>
      <c r="G22" s="11">
        <f t="shared" si="1"/>
        <v>9</v>
      </c>
      <c r="H22" s="16">
        <f t="shared" si="0"/>
        <v>1.7077798861480076</v>
      </c>
      <c r="I22" s="63">
        <v>1</v>
      </c>
      <c r="J22" s="62"/>
    </row>
    <row r="23" spans="1:10">
      <c r="A23" s="8" t="s">
        <v>29</v>
      </c>
      <c r="B23" s="9">
        <v>620</v>
      </c>
      <c r="C23" s="14"/>
      <c r="D23" s="14"/>
      <c r="E23" s="14">
        <v>3</v>
      </c>
      <c r="F23" s="14">
        <v>7</v>
      </c>
      <c r="G23" s="11">
        <f t="shared" si="1"/>
        <v>10</v>
      </c>
      <c r="H23" s="16">
        <f t="shared" si="0"/>
        <v>1.6129032258064515</v>
      </c>
      <c r="I23" s="63">
        <v>1</v>
      </c>
      <c r="J23" s="62"/>
    </row>
    <row r="24" spans="1:10">
      <c r="A24" s="8" t="s">
        <v>30</v>
      </c>
      <c r="B24" s="9">
        <v>1308</v>
      </c>
      <c r="C24" s="14"/>
      <c r="D24" s="14"/>
      <c r="E24" s="14">
        <v>8</v>
      </c>
      <c r="F24" s="14">
        <v>11</v>
      </c>
      <c r="G24" s="11">
        <f t="shared" si="1"/>
        <v>19</v>
      </c>
      <c r="H24" s="16">
        <f t="shared" si="0"/>
        <v>1.452599388379205</v>
      </c>
      <c r="I24" s="63"/>
      <c r="J24" s="62"/>
    </row>
    <row r="25" spans="1:10">
      <c r="A25" s="18" t="s">
        <v>31</v>
      </c>
      <c r="B25" s="9">
        <v>954.4</v>
      </c>
      <c r="C25" s="14"/>
      <c r="D25" s="14"/>
      <c r="E25" s="14">
        <v>7</v>
      </c>
      <c r="F25" s="14">
        <v>12</v>
      </c>
      <c r="G25" s="11">
        <f t="shared" si="1"/>
        <v>19</v>
      </c>
      <c r="H25" s="16">
        <f t="shared" si="0"/>
        <v>1.9907795473595977</v>
      </c>
      <c r="I25" s="63"/>
      <c r="J25" s="62"/>
    </row>
    <row r="26" spans="1:10">
      <c r="A26" s="8" t="s">
        <v>32</v>
      </c>
      <c r="B26" s="17">
        <v>594</v>
      </c>
      <c r="C26" s="14"/>
      <c r="D26" s="14"/>
      <c r="E26" s="14">
        <v>3</v>
      </c>
      <c r="F26" s="14">
        <v>2</v>
      </c>
      <c r="G26" s="11">
        <f t="shared" si="1"/>
        <v>5</v>
      </c>
      <c r="H26" s="16">
        <f t="shared" si="0"/>
        <v>0.84175084175084169</v>
      </c>
      <c r="I26" s="63">
        <v>1</v>
      </c>
      <c r="J26" s="62"/>
    </row>
    <row r="27" spans="1:10">
      <c r="A27" s="8" t="s">
        <v>33</v>
      </c>
      <c r="B27" s="17">
        <v>975.22</v>
      </c>
      <c r="C27" s="14"/>
      <c r="D27" s="14"/>
      <c r="E27" s="14">
        <v>1</v>
      </c>
      <c r="F27" s="14">
        <v>2</v>
      </c>
      <c r="G27" s="11">
        <f t="shared" si="1"/>
        <v>3</v>
      </c>
      <c r="H27" s="16">
        <f t="shared" si="0"/>
        <v>0.30762289534669096</v>
      </c>
      <c r="I27" s="63"/>
      <c r="J27" s="62"/>
    </row>
    <row r="28" spans="1:10">
      <c r="A28" s="8" t="s">
        <v>34</v>
      </c>
      <c r="B28" s="9">
        <v>834.81</v>
      </c>
      <c r="C28" s="14">
        <v>8</v>
      </c>
      <c r="D28" s="14">
        <v>11</v>
      </c>
      <c r="E28" s="14"/>
      <c r="F28" s="14">
        <v>6</v>
      </c>
      <c r="G28" s="11">
        <f t="shared" si="1"/>
        <v>25</v>
      </c>
      <c r="H28" s="16">
        <f t="shared" si="0"/>
        <v>2.9946934032893715</v>
      </c>
      <c r="I28" s="63"/>
      <c r="J28" s="62"/>
    </row>
    <row r="29" spans="1:10">
      <c r="A29" s="8" t="s">
        <v>35</v>
      </c>
      <c r="B29" s="17">
        <v>754.94</v>
      </c>
      <c r="C29" s="14">
        <v>2</v>
      </c>
      <c r="D29" s="14"/>
      <c r="E29" s="14">
        <v>15</v>
      </c>
      <c r="F29" s="14">
        <v>11</v>
      </c>
      <c r="G29" s="11">
        <f t="shared" si="1"/>
        <v>28</v>
      </c>
      <c r="H29" s="16">
        <f t="shared" si="0"/>
        <v>3.7089040188624258</v>
      </c>
      <c r="I29" s="63"/>
      <c r="J29" s="62"/>
    </row>
    <row r="30" spans="1:10">
      <c r="A30" s="8" t="s">
        <v>36</v>
      </c>
      <c r="B30" s="9">
        <v>871</v>
      </c>
      <c r="C30" s="14"/>
      <c r="D30" s="14"/>
      <c r="E30" s="14">
        <v>13</v>
      </c>
      <c r="F30" s="14">
        <v>13</v>
      </c>
      <c r="G30" s="11">
        <f t="shared" si="1"/>
        <v>26</v>
      </c>
      <c r="H30" s="16">
        <f t="shared" si="0"/>
        <v>2.9850746268656714</v>
      </c>
      <c r="I30" s="63"/>
      <c r="J30" s="62"/>
    </row>
    <row r="31" spans="1:10">
      <c r="A31" s="8" t="s">
        <v>37</v>
      </c>
      <c r="B31" s="9">
        <v>544.92999999999995</v>
      </c>
      <c r="C31" s="14">
        <v>4</v>
      </c>
      <c r="D31" s="14">
        <v>4</v>
      </c>
      <c r="E31" s="14"/>
      <c r="F31" s="14">
        <v>33</v>
      </c>
      <c r="G31" s="11">
        <f t="shared" si="1"/>
        <v>41</v>
      </c>
      <c r="H31" s="16">
        <f t="shared" si="0"/>
        <v>7.5239021525700558</v>
      </c>
      <c r="I31" s="63"/>
      <c r="J31" s="62"/>
    </row>
    <row r="32" spans="1:10">
      <c r="A32" s="8" t="s">
        <v>38</v>
      </c>
      <c r="B32" s="17">
        <v>1142</v>
      </c>
      <c r="C32" s="14">
        <v>4</v>
      </c>
      <c r="D32" s="14">
        <v>4</v>
      </c>
      <c r="E32" s="14"/>
      <c r="F32" s="14">
        <v>11</v>
      </c>
      <c r="G32" s="11">
        <f t="shared" si="1"/>
        <v>19</v>
      </c>
      <c r="H32" s="16">
        <f t="shared" si="0"/>
        <v>1.6637478108581436</v>
      </c>
      <c r="I32" s="63"/>
      <c r="J32" s="62"/>
    </row>
    <row r="33" spans="1:10">
      <c r="A33" s="8" t="s">
        <v>39</v>
      </c>
      <c r="B33" s="17">
        <v>968.19200000000001</v>
      </c>
      <c r="C33" s="14">
        <v>1</v>
      </c>
      <c r="D33" s="14"/>
      <c r="E33" s="14">
        <v>18</v>
      </c>
      <c r="F33" s="14">
        <v>26</v>
      </c>
      <c r="G33" s="11">
        <f t="shared" si="1"/>
        <v>45</v>
      </c>
      <c r="H33" s="16">
        <f t="shared" si="0"/>
        <v>4.6478384452670545</v>
      </c>
      <c r="I33" s="63"/>
      <c r="J33" s="62"/>
    </row>
    <row r="34" spans="1:10">
      <c r="A34" s="8" t="s">
        <v>40</v>
      </c>
      <c r="B34" s="9">
        <v>520</v>
      </c>
      <c r="C34" s="19">
        <v>1</v>
      </c>
      <c r="D34" s="19"/>
      <c r="E34" s="19">
        <v>4</v>
      </c>
      <c r="F34" s="19">
        <v>24</v>
      </c>
      <c r="G34" s="11">
        <f t="shared" si="1"/>
        <v>29</v>
      </c>
      <c r="H34" s="21">
        <f t="shared" si="0"/>
        <v>5.5769230769230775</v>
      </c>
      <c r="I34" s="64">
        <v>1</v>
      </c>
      <c r="J34" s="62"/>
    </row>
    <row r="35" spans="1:10">
      <c r="A35" s="22" t="s">
        <v>41</v>
      </c>
      <c r="B35" s="23">
        <f t="shared" ref="B35:G35" si="2">SUM(B3:B34)</f>
        <v>28895.248000000003</v>
      </c>
      <c r="C35" s="24">
        <f t="shared" si="2"/>
        <v>55</v>
      </c>
      <c r="D35" s="24">
        <f t="shared" si="2"/>
        <v>54</v>
      </c>
      <c r="E35" s="24">
        <f t="shared" si="2"/>
        <v>210</v>
      </c>
      <c r="F35" s="24">
        <f t="shared" si="2"/>
        <v>339</v>
      </c>
      <c r="G35" s="25">
        <f t="shared" si="2"/>
        <v>658</v>
      </c>
      <c r="H35" s="26">
        <f t="shared" si="0"/>
        <v>2.2771910453926538</v>
      </c>
      <c r="I35" s="24">
        <f>SUM(I3:I34)</f>
        <v>4</v>
      </c>
    </row>
    <row r="36" spans="1:10">
      <c r="A36" s="27"/>
      <c r="B36" s="28"/>
      <c r="C36" s="28"/>
      <c r="D36" s="29"/>
      <c r="E36" s="29"/>
      <c r="F36" s="30"/>
      <c r="G36" s="28"/>
      <c r="H36" s="31"/>
      <c r="I36" s="30"/>
    </row>
    <row r="37" spans="1:10" ht="16.5" customHeight="1">
      <c r="A37" s="3" t="s">
        <v>42</v>
      </c>
      <c r="B37" s="4" t="s">
        <v>1</v>
      </c>
      <c r="C37" s="5" t="s">
        <v>2</v>
      </c>
      <c r="D37" s="5" t="s">
        <v>3</v>
      </c>
      <c r="E37" s="6" t="s">
        <v>4</v>
      </c>
      <c r="F37" s="5" t="s">
        <v>5</v>
      </c>
      <c r="G37" s="4" t="s">
        <v>6</v>
      </c>
      <c r="H37" s="7" t="s">
        <v>7</v>
      </c>
      <c r="I37" s="5" t="s">
        <v>8</v>
      </c>
    </row>
    <row r="38" spans="1:10">
      <c r="A38" s="8" t="s">
        <v>43</v>
      </c>
      <c r="B38" s="17">
        <v>819.86</v>
      </c>
      <c r="C38" s="10"/>
      <c r="D38" s="10"/>
      <c r="E38" s="10">
        <v>2</v>
      </c>
      <c r="F38" s="10">
        <v>2</v>
      </c>
      <c r="G38" s="11">
        <f t="shared" ref="G38:G47" si="3">SUM(C38:F38)</f>
        <v>4</v>
      </c>
      <c r="H38" s="12">
        <f t="shared" ref="H38:H48" si="4">PRODUCT(G38/B38,100)</f>
        <v>0.48788817603005397</v>
      </c>
      <c r="I38" s="10"/>
    </row>
    <row r="39" spans="1:10">
      <c r="A39" s="8" t="s">
        <v>44</v>
      </c>
      <c r="B39" s="17">
        <v>574.74</v>
      </c>
      <c r="C39" s="14"/>
      <c r="D39" s="14"/>
      <c r="E39" s="14">
        <v>1</v>
      </c>
      <c r="F39" s="14">
        <v>5</v>
      </c>
      <c r="G39" s="15">
        <f t="shared" si="3"/>
        <v>6</v>
      </c>
      <c r="H39" s="16">
        <f t="shared" si="4"/>
        <v>1.0439503079653407</v>
      </c>
      <c r="I39" s="14"/>
    </row>
    <row r="40" spans="1:10">
      <c r="A40" s="8" t="s">
        <v>45</v>
      </c>
      <c r="B40" s="17">
        <v>1296.72</v>
      </c>
      <c r="C40" s="14">
        <v>2</v>
      </c>
      <c r="D40" s="14"/>
      <c r="E40" s="14">
        <v>17</v>
      </c>
      <c r="F40" s="14">
        <v>14</v>
      </c>
      <c r="G40" s="15">
        <f t="shared" si="3"/>
        <v>33</v>
      </c>
      <c r="H40" s="16">
        <f t="shared" si="4"/>
        <v>2.5448824727003516</v>
      </c>
      <c r="I40" s="14"/>
    </row>
    <row r="41" spans="1:10">
      <c r="A41" s="8" t="s">
        <v>46</v>
      </c>
      <c r="B41" s="17">
        <v>1248.2</v>
      </c>
      <c r="C41" s="14"/>
      <c r="D41" s="14"/>
      <c r="E41" s="14">
        <v>7</v>
      </c>
      <c r="F41" s="14">
        <v>6</v>
      </c>
      <c r="G41" s="15">
        <f t="shared" si="3"/>
        <v>13</v>
      </c>
      <c r="H41" s="16">
        <f t="shared" si="4"/>
        <v>1.0414997596539017</v>
      </c>
      <c r="I41" s="14"/>
    </row>
    <row r="42" spans="1:10">
      <c r="A42" s="8" t="s">
        <v>47</v>
      </c>
      <c r="B42" s="17">
        <v>853.79</v>
      </c>
      <c r="C42" s="14"/>
      <c r="D42" s="14"/>
      <c r="E42" s="14">
        <v>13</v>
      </c>
      <c r="F42" s="14">
        <v>3</v>
      </c>
      <c r="G42" s="15">
        <f t="shared" si="3"/>
        <v>16</v>
      </c>
      <c r="H42" s="16">
        <f t="shared" si="4"/>
        <v>1.87399711872943</v>
      </c>
      <c r="I42" s="14"/>
    </row>
    <row r="43" spans="1:10">
      <c r="A43" s="8" t="s">
        <v>48</v>
      </c>
      <c r="B43" s="17">
        <v>613.42999999999995</v>
      </c>
      <c r="C43" s="14">
        <v>3</v>
      </c>
      <c r="D43" s="14">
        <v>7</v>
      </c>
      <c r="E43" s="14"/>
      <c r="F43" s="14">
        <v>2</v>
      </c>
      <c r="G43" s="15">
        <f t="shared" si="3"/>
        <v>12</v>
      </c>
      <c r="H43" s="16">
        <f t="shared" si="4"/>
        <v>1.9562134228844368</v>
      </c>
      <c r="I43" s="14"/>
    </row>
    <row r="44" spans="1:10">
      <c r="A44" s="8" t="s">
        <v>49</v>
      </c>
      <c r="B44" s="17">
        <v>1244.7</v>
      </c>
      <c r="C44" s="14"/>
      <c r="D44" s="14"/>
      <c r="E44" s="14"/>
      <c r="F44" s="14"/>
      <c r="G44" s="15">
        <f t="shared" si="3"/>
        <v>0</v>
      </c>
      <c r="H44" s="16">
        <f t="shared" si="4"/>
        <v>0</v>
      </c>
      <c r="I44" s="14"/>
    </row>
    <row r="45" spans="1:10">
      <c r="A45" s="8" t="s">
        <v>50</v>
      </c>
      <c r="B45" s="17">
        <v>833</v>
      </c>
      <c r="C45" s="14"/>
      <c r="D45" s="14"/>
      <c r="E45" s="14">
        <v>3</v>
      </c>
      <c r="F45" s="14">
        <v>42</v>
      </c>
      <c r="G45" s="15">
        <f t="shared" si="3"/>
        <v>45</v>
      </c>
      <c r="H45" s="16">
        <f t="shared" si="4"/>
        <v>5.4021608643457384</v>
      </c>
      <c r="I45" s="14"/>
    </row>
    <row r="46" spans="1:10">
      <c r="A46" s="8" t="s">
        <v>51</v>
      </c>
      <c r="B46" s="17">
        <v>757.02</v>
      </c>
      <c r="C46" s="14"/>
      <c r="D46" s="14"/>
      <c r="E46" s="14"/>
      <c r="F46" s="14"/>
      <c r="G46" s="15">
        <f t="shared" si="3"/>
        <v>0</v>
      </c>
      <c r="H46" s="16">
        <f t="shared" si="4"/>
        <v>0</v>
      </c>
      <c r="I46" s="14"/>
    </row>
    <row r="47" spans="1:10">
      <c r="A47" s="8" t="s">
        <v>52</v>
      </c>
      <c r="B47" s="17">
        <v>524</v>
      </c>
      <c r="C47" s="19"/>
      <c r="D47" s="19"/>
      <c r="E47" s="19">
        <v>26</v>
      </c>
      <c r="F47" s="19">
        <v>14</v>
      </c>
      <c r="G47" s="20">
        <f t="shared" si="3"/>
        <v>40</v>
      </c>
      <c r="H47" s="21">
        <f t="shared" si="4"/>
        <v>7.6335877862595423</v>
      </c>
      <c r="I47" s="19"/>
    </row>
    <row r="48" spans="1:10">
      <c r="A48" s="22" t="s">
        <v>53</v>
      </c>
      <c r="B48" s="32">
        <f t="shared" ref="B48:G48" si="5">SUM(B38:B47)</f>
        <v>8765.4599999999991</v>
      </c>
      <c r="C48" s="33">
        <f t="shared" si="5"/>
        <v>5</v>
      </c>
      <c r="D48" s="33">
        <f t="shared" si="5"/>
        <v>7</v>
      </c>
      <c r="E48" s="33">
        <f t="shared" si="5"/>
        <v>69</v>
      </c>
      <c r="F48" s="33">
        <f t="shared" si="5"/>
        <v>88</v>
      </c>
      <c r="G48" s="34">
        <f t="shared" si="5"/>
        <v>169</v>
      </c>
      <c r="H48" s="26">
        <f t="shared" si="4"/>
        <v>1.9280220319298702</v>
      </c>
      <c r="I48" s="33">
        <f>SUM(I38:I47)</f>
        <v>0</v>
      </c>
    </row>
    <row r="49" spans="1:9">
      <c r="A49" s="27"/>
      <c r="B49" s="28"/>
      <c r="C49" s="28"/>
      <c r="D49" s="29"/>
      <c r="E49" s="29"/>
      <c r="F49" s="30"/>
      <c r="G49" s="35"/>
      <c r="H49" s="31"/>
      <c r="I49" s="30"/>
    </row>
    <row r="50" spans="1:9" ht="16.5" customHeight="1">
      <c r="A50" s="3" t="s">
        <v>54</v>
      </c>
      <c r="B50" s="4" t="s">
        <v>1</v>
      </c>
      <c r="C50" s="5" t="s">
        <v>2</v>
      </c>
      <c r="D50" s="5" t="s">
        <v>3</v>
      </c>
      <c r="E50" s="6" t="s">
        <v>4</v>
      </c>
      <c r="F50" s="5" t="s">
        <v>5</v>
      </c>
      <c r="G50" s="5" t="s">
        <v>6</v>
      </c>
      <c r="H50" s="7" t="s">
        <v>7</v>
      </c>
      <c r="I50" s="5" t="s">
        <v>8</v>
      </c>
    </row>
    <row r="51" spans="1:9">
      <c r="A51" s="8" t="s">
        <v>55</v>
      </c>
      <c r="B51" s="17">
        <v>517.70000000000005</v>
      </c>
      <c r="C51" s="10"/>
      <c r="D51" s="10"/>
      <c r="E51" s="10">
        <v>7</v>
      </c>
      <c r="F51" s="10">
        <v>1</v>
      </c>
      <c r="G51" s="11">
        <f t="shared" ref="G51:G64" si="6">SUM(C51:F51)</f>
        <v>8</v>
      </c>
      <c r="H51" s="12">
        <f t="shared" ref="H51:H65" si="7">PRODUCT(G51/B51,100)</f>
        <v>1.5452965037666602</v>
      </c>
      <c r="I51" s="10"/>
    </row>
    <row r="52" spans="1:9">
      <c r="A52" s="8" t="s">
        <v>56</v>
      </c>
      <c r="B52" s="17">
        <v>568.01</v>
      </c>
      <c r="C52" s="14"/>
      <c r="D52" s="14"/>
      <c r="E52" s="14">
        <v>7</v>
      </c>
      <c r="F52" s="14">
        <v>8</v>
      </c>
      <c r="G52" s="15">
        <f t="shared" si="6"/>
        <v>15</v>
      </c>
      <c r="H52" s="16">
        <f t="shared" si="7"/>
        <v>2.640798577489833</v>
      </c>
      <c r="I52" s="14"/>
    </row>
    <row r="53" spans="1:9">
      <c r="A53" s="8" t="s">
        <v>57</v>
      </c>
      <c r="B53" s="17">
        <v>2173.69</v>
      </c>
      <c r="C53" s="14"/>
      <c r="D53" s="14">
        <v>1</v>
      </c>
      <c r="E53" s="14">
        <v>13</v>
      </c>
      <c r="F53" s="14">
        <v>19</v>
      </c>
      <c r="G53" s="15">
        <f t="shared" si="6"/>
        <v>33</v>
      </c>
      <c r="H53" s="16">
        <f t="shared" si="7"/>
        <v>1.5181557627812612</v>
      </c>
      <c r="I53" s="14">
        <v>3</v>
      </c>
    </row>
    <row r="54" spans="1:9">
      <c r="A54" s="8" t="s">
        <v>58</v>
      </c>
      <c r="B54" s="17">
        <v>1150</v>
      </c>
      <c r="C54" s="14"/>
      <c r="D54" s="14"/>
      <c r="E54" s="14">
        <v>18</v>
      </c>
      <c r="F54" s="14">
        <v>2</v>
      </c>
      <c r="G54" s="15">
        <f t="shared" si="6"/>
        <v>20</v>
      </c>
      <c r="H54" s="16">
        <f t="shared" si="7"/>
        <v>1.7391304347826086</v>
      </c>
      <c r="I54" s="14">
        <v>1</v>
      </c>
    </row>
    <row r="55" spans="1:9">
      <c r="A55" s="8" t="s">
        <v>59</v>
      </c>
      <c r="B55" s="17">
        <v>1257.9000000000001</v>
      </c>
      <c r="C55" s="14"/>
      <c r="D55" s="14"/>
      <c r="E55" s="14">
        <v>10</v>
      </c>
      <c r="F55" s="14">
        <v>4</v>
      </c>
      <c r="G55" s="15">
        <f t="shared" si="6"/>
        <v>14</v>
      </c>
      <c r="H55" s="16">
        <f t="shared" si="7"/>
        <v>1.1129660545353366</v>
      </c>
      <c r="I55" s="14"/>
    </row>
    <row r="56" spans="1:9">
      <c r="A56" s="8" t="s">
        <v>60</v>
      </c>
      <c r="B56" s="17">
        <v>1405.4</v>
      </c>
      <c r="C56" s="14">
        <v>2</v>
      </c>
      <c r="D56" s="14"/>
      <c r="E56" s="14"/>
      <c r="F56" s="14">
        <v>16</v>
      </c>
      <c r="G56" s="15">
        <v>18</v>
      </c>
      <c r="H56" s="16">
        <f t="shared" si="7"/>
        <v>1.2807741568236801</v>
      </c>
      <c r="I56" s="14"/>
    </row>
    <row r="57" spans="1:9">
      <c r="A57" s="8" t="s">
        <v>61</v>
      </c>
      <c r="B57" s="17">
        <v>502.4</v>
      </c>
      <c r="C57" s="14">
        <v>1</v>
      </c>
      <c r="D57" s="14"/>
      <c r="E57" s="14">
        <v>7</v>
      </c>
      <c r="F57" s="14">
        <v>1</v>
      </c>
      <c r="G57" s="15">
        <f t="shared" si="6"/>
        <v>9</v>
      </c>
      <c r="H57" s="16">
        <f t="shared" si="7"/>
        <v>1.7914012738853502</v>
      </c>
      <c r="I57" s="14"/>
    </row>
    <row r="58" spans="1:9">
      <c r="A58" s="8" t="s">
        <v>62</v>
      </c>
      <c r="B58" s="17">
        <v>1152.73</v>
      </c>
      <c r="C58" s="14"/>
      <c r="D58" s="14"/>
      <c r="E58" s="14">
        <v>7</v>
      </c>
      <c r="F58" s="14">
        <v>4</v>
      </c>
      <c r="G58" s="15">
        <f t="shared" si="6"/>
        <v>11</v>
      </c>
      <c r="H58" s="16">
        <f t="shared" si="7"/>
        <v>0.95425641737440681</v>
      </c>
      <c r="I58" s="14"/>
    </row>
    <row r="59" spans="1:9">
      <c r="A59" s="8" t="s">
        <v>63</v>
      </c>
      <c r="B59" s="17">
        <v>585.80999999999995</v>
      </c>
      <c r="C59" s="14"/>
      <c r="D59" s="14">
        <v>1</v>
      </c>
      <c r="E59" s="14"/>
      <c r="F59" s="14">
        <v>4</v>
      </c>
      <c r="G59" s="15">
        <f t="shared" si="6"/>
        <v>5</v>
      </c>
      <c r="H59" s="16">
        <f t="shared" si="7"/>
        <v>0.85351905908058934</v>
      </c>
      <c r="I59" s="14"/>
    </row>
    <row r="60" spans="1:9">
      <c r="A60" s="8" t="s">
        <v>64</v>
      </c>
      <c r="B60" s="17">
        <v>1498.1</v>
      </c>
      <c r="C60" s="14"/>
      <c r="D60" s="14"/>
      <c r="E60" s="14">
        <v>18</v>
      </c>
      <c r="F60" s="14">
        <v>11</v>
      </c>
      <c r="G60" s="15">
        <f t="shared" si="6"/>
        <v>29</v>
      </c>
      <c r="H60" s="16">
        <f t="shared" si="7"/>
        <v>1.9357853280822377</v>
      </c>
      <c r="I60" s="14"/>
    </row>
    <row r="61" spans="1:9">
      <c r="A61" s="8" t="s">
        <v>65</v>
      </c>
      <c r="B61" s="17">
        <v>664.96</v>
      </c>
      <c r="C61" s="19"/>
      <c r="D61" s="19"/>
      <c r="E61" s="19">
        <v>4</v>
      </c>
      <c r="F61" s="19">
        <v>4</v>
      </c>
      <c r="G61" s="20">
        <f t="shared" si="6"/>
        <v>8</v>
      </c>
      <c r="H61" s="21">
        <f t="shared" si="7"/>
        <v>1.2030798845043311</v>
      </c>
      <c r="I61" s="19"/>
    </row>
    <row r="62" spans="1:9">
      <c r="A62" s="8" t="s">
        <v>66</v>
      </c>
      <c r="B62" s="17">
        <v>202.09</v>
      </c>
      <c r="C62" s="10"/>
      <c r="D62" s="10"/>
      <c r="E62" s="10"/>
      <c r="F62" s="10"/>
      <c r="G62" s="11">
        <f t="shared" si="6"/>
        <v>0</v>
      </c>
      <c r="H62" s="12">
        <f t="shared" si="7"/>
        <v>0</v>
      </c>
      <c r="I62" s="10"/>
    </row>
    <row r="63" spans="1:9">
      <c r="A63" s="8" t="s">
        <v>67</v>
      </c>
      <c r="B63" s="17">
        <v>1076.3499999999999</v>
      </c>
      <c r="C63" s="14"/>
      <c r="D63" s="14"/>
      <c r="E63" s="14">
        <v>4</v>
      </c>
      <c r="F63" s="14">
        <v>3</v>
      </c>
      <c r="G63" s="15">
        <f t="shared" si="6"/>
        <v>7</v>
      </c>
      <c r="H63" s="16">
        <f t="shared" si="7"/>
        <v>0.65034607701955682</v>
      </c>
      <c r="I63" s="14"/>
    </row>
    <row r="64" spans="1:9">
      <c r="A64" s="8" t="s">
        <v>68</v>
      </c>
      <c r="B64" s="17">
        <v>501.24</v>
      </c>
      <c r="C64" s="19">
        <v>1</v>
      </c>
      <c r="D64" s="19">
        <v>1</v>
      </c>
      <c r="E64" s="19">
        <v>11</v>
      </c>
      <c r="F64" s="19">
        <v>20</v>
      </c>
      <c r="G64" s="20">
        <f t="shared" si="6"/>
        <v>33</v>
      </c>
      <c r="H64" s="21">
        <f t="shared" si="7"/>
        <v>6.5836724922192964</v>
      </c>
      <c r="I64" s="19"/>
    </row>
    <row r="65" spans="1:9">
      <c r="A65" s="22" t="s">
        <v>69</v>
      </c>
      <c r="B65" s="32">
        <f t="shared" ref="B65:G65" si="8">SUM(B51:B64)</f>
        <v>13256.379999999997</v>
      </c>
      <c r="C65" s="33">
        <f t="shared" si="8"/>
        <v>4</v>
      </c>
      <c r="D65" s="33">
        <f t="shared" si="8"/>
        <v>3</v>
      </c>
      <c r="E65" s="33">
        <f t="shared" si="8"/>
        <v>106</v>
      </c>
      <c r="F65" s="33">
        <f t="shared" si="8"/>
        <v>97</v>
      </c>
      <c r="G65" s="36">
        <f t="shared" si="8"/>
        <v>210</v>
      </c>
      <c r="H65" s="26">
        <f t="shared" si="7"/>
        <v>1.5841428806355886</v>
      </c>
      <c r="I65" s="33">
        <f>SUM(I51:I64)</f>
        <v>4</v>
      </c>
    </row>
    <row r="66" spans="1:9">
      <c r="A66" s="37"/>
      <c r="B66" s="35"/>
      <c r="C66" s="35"/>
      <c r="D66" s="38"/>
      <c r="E66" s="38"/>
      <c r="F66" s="39"/>
      <c r="G66" s="35"/>
      <c r="H66" s="40"/>
      <c r="I66" s="39"/>
    </row>
    <row r="67" spans="1:9" ht="16.5" customHeight="1">
      <c r="A67" s="3" t="s">
        <v>70</v>
      </c>
      <c r="B67" s="5" t="s">
        <v>1</v>
      </c>
      <c r="C67" s="5" t="s">
        <v>2</v>
      </c>
      <c r="D67" s="5" t="s">
        <v>3</v>
      </c>
      <c r="E67" s="6" t="s">
        <v>4</v>
      </c>
      <c r="F67" s="5" t="s">
        <v>5</v>
      </c>
      <c r="G67" s="4" t="s">
        <v>6</v>
      </c>
      <c r="H67" s="7" t="s">
        <v>7</v>
      </c>
      <c r="I67" s="5" t="s">
        <v>8</v>
      </c>
    </row>
    <row r="68" spans="1:9">
      <c r="A68" s="41" t="s">
        <v>71</v>
      </c>
      <c r="B68" s="42">
        <v>1155</v>
      </c>
      <c r="C68" s="10">
        <v>2</v>
      </c>
      <c r="D68" s="10">
        <v>3</v>
      </c>
      <c r="E68" s="10"/>
      <c r="F68" s="10">
        <v>11</v>
      </c>
      <c r="G68" s="11">
        <f t="shared" ref="G68:G86" si="9">SUM(C68:F68)</f>
        <v>16</v>
      </c>
      <c r="H68" s="12">
        <f t="shared" ref="H68:H87" si="10">PRODUCT(G68/B68,100)</f>
        <v>1.3852813852813852</v>
      </c>
      <c r="I68" s="10">
        <v>1</v>
      </c>
    </row>
    <row r="69" spans="1:9">
      <c r="A69" s="41" t="s">
        <v>72</v>
      </c>
      <c r="B69" s="42">
        <v>719</v>
      </c>
      <c r="C69" s="14"/>
      <c r="D69" s="14">
        <v>1</v>
      </c>
      <c r="E69" s="14">
        <v>9</v>
      </c>
      <c r="F69" s="14">
        <v>5</v>
      </c>
      <c r="G69" s="15">
        <f t="shared" si="9"/>
        <v>15</v>
      </c>
      <c r="H69" s="16">
        <f t="shared" si="10"/>
        <v>2.0862308762169679</v>
      </c>
      <c r="I69" s="14"/>
    </row>
    <row r="70" spans="1:9">
      <c r="A70" s="41" t="s">
        <v>73</v>
      </c>
      <c r="B70" s="42">
        <v>984</v>
      </c>
      <c r="C70" s="14"/>
      <c r="D70" s="14"/>
      <c r="E70" s="14">
        <v>7</v>
      </c>
      <c r="F70" s="14">
        <v>20</v>
      </c>
      <c r="G70" s="15">
        <f t="shared" si="9"/>
        <v>27</v>
      </c>
      <c r="H70" s="16">
        <f t="shared" si="10"/>
        <v>2.7439024390243905</v>
      </c>
      <c r="I70" s="14"/>
    </row>
    <row r="71" spans="1:9">
      <c r="A71" s="41" t="s">
        <v>74</v>
      </c>
      <c r="B71" s="42">
        <v>511</v>
      </c>
      <c r="C71" s="14"/>
      <c r="D71" s="14"/>
      <c r="E71" s="14">
        <v>2</v>
      </c>
      <c r="F71" s="14">
        <v>1</v>
      </c>
      <c r="G71" s="15">
        <f t="shared" si="9"/>
        <v>3</v>
      </c>
      <c r="H71" s="16">
        <f t="shared" si="10"/>
        <v>0.58708414872798431</v>
      </c>
      <c r="I71" s="14"/>
    </row>
    <row r="72" spans="1:9">
      <c r="A72" s="41" t="s">
        <v>75</v>
      </c>
      <c r="B72" s="42">
        <v>939</v>
      </c>
      <c r="C72" s="14"/>
      <c r="D72" s="14"/>
      <c r="E72" s="14">
        <v>2</v>
      </c>
      <c r="F72" s="14">
        <v>15</v>
      </c>
      <c r="G72" s="15">
        <f t="shared" si="9"/>
        <v>17</v>
      </c>
      <c r="H72" s="16">
        <f t="shared" si="10"/>
        <v>1.8104366347177849</v>
      </c>
      <c r="I72" s="14"/>
    </row>
    <row r="73" spans="1:9">
      <c r="A73" s="41" t="s">
        <v>76</v>
      </c>
      <c r="B73" s="42">
        <v>693</v>
      </c>
      <c r="C73" s="14">
        <v>1</v>
      </c>
      <c r="D73" s="14">
        <v>1</v>
      </c>
      <c r="E73" s="14">
        <v>3</v>
      </c>
      <c r="F73" s="14">
        <v>5</v>
      </c>
      <c r="G73" s="15">
        <f t="shared" si="9"/>
        <v>10</v>
      </c>
      <c r="H73" s="16">
        <f t="shared" si="10"/>
        <v>1.4430014430014431</v>
      </c>
      <c r="I73" s="14"/>
    </row>
    <row r="74" spans="1:9">
      <c r="A74" s="41" t="s">
        <v>77</v>
      </c>
      <c r="B74" s="42">
        <v>977</v>
      </c>
      <c r="C74" s="14"/>
      <c r="D74" s="14">
        <v>2</v>
      </c>
      <c r="E74" s="14">
        <v>20</v>
      </c>
      <c r="F74" s="14">
        <v>4</v>
      </c>
      <c r="G74" s="15">
        <f t="shared" si="9"/>
        <v>26</v>
      </c>
      <c r="H74" s="16">
        <f t="shared" si="10"/>
        <v>2.6612077789150463</v>
      </c>
      <c r="I74" s="14"/>
    </row>
    <row r="75" spans="1:9">
      <c r="A75" s="41" t="s">
        <v>78</v>
      </c>
      <c r="B75" s="42">
        <v>716</v>
      </c>
      <c r="C75" s="14">
        <v>1</v>
      </c>
      <c r="D75" s="14"/>
      <c r="E75" s="14">
        <v>5</v>
      </c>
      <c r="F75" s="14">
        <v>2</v>
      </c>
      <c r="G75" s="15">
        <f t="shared" si="9"/>
        <v>8</v>
      </c>
      <c r="H75" s="16">
        <f t="shared" si="10"/>
        <v>1.1173184357541899</v>
      </c>
      <c r="I75" s="14"/>
    </row>
    <row r="76" spans="1:9">
      <c r="A76" s="41" t="s">
        <v>79</v>
      </c>
      <c r="B76" s="42">
        <v>1009</v>
      </c>
      <c r="C76" s="14">
        <v>1</v>
      </c>
      <c r="D76" s="14"/>
      <c r="E76" s="14">
        <v>15</v>
      </c>
      <c r="F76" s="14">
        <v>16</v>
      </c>
      <c r="G76" s="15">
        <f t="shared" si="9"/>
        <v>32</v>
      </c>
      <c r="H76" s="16">
        <f t="shared" si="10"/>
        <v>3.1714568880079286</v>
      </c>
      <c r="I76" s="14"/>
    </row>
    <row r="77" spans="1:9">
      <c r="A77" s="41" t="s">
        <v>80</v>
      </c>
      <c r="B77" s="42">
        <v>600</v>
      </c>
      <c r="C77" s="14"/>
      <c r="D77" s="14"/>
      <c r="E77" s="14">
        <v>3</v>
      </c>
      <c r="F77" s="14">
        <v>1</v>
      </c>
      <c r="G77" s="15">
        <f t="shared" si="9"/>
        <v>4</v>
      </c>
      <c r="H77" s="16">
        <f t="shared" si="10"/>
        <v>0.66666666666666674</v>
      </c>
      <c r="I77" s="14"/>
    </row>
    <row r="78" spans="1:9">
      <c r="A78" s="41" t="s">
        <v>81</v>
      </c>
      <c r="B78" s="42">
        <v>1227</v>
      </c>
      <c r="C78" s="14">
        <v>1</v>
      </c>
      <c r="D78" s="14">
        <v>2</v>
      </c>
      <c r="E78" s="14">
        <v>11</v>
      </c>
      <c r="F78" s="14">
        <v>3</v>
      </c>
      <c r="G78" s="15">
        <f t="shared" si="9"/>
        <v>17</v>
      </c>
      <c r="H78" s="16">
        <f t="shared" si="10"/>
        <v>1.3854930725346373</v>
      </c>
      <c r="I78" s="14">
        <v>3</v>
      </c>
    </row>
    <row r="79" spans="1:9">
      <c r="A79" s="41" t="s">
        <v>82</v>
      </c>
      <c r="B79" s="42">
        <v>573</v>
      </c>
      <c r="C79" s="14"/>
      <c r="D79" s="14"/>
      <c r="E79" s="14">
        <v>6</v>
      </c>
      <c r="F79" s="14">
        <v>4</v>
      </c>
      <c r="G79" s="15">
        <f t="shared" si="9"/>
        <v>10</v>
      </c>
      <c r="H79" s="16">
        <f t="shared" si="10"/>
        <v>1.7452006980802792</v>
      </c>
      <c r="I79" s="14"/>
    </row>
    <row r="80" spans="1:9">
      <c r="A80" s="41" t="s">
        <v>83</v>
      </c>
      <c r="B80" s="42">
        <v>731</v>
      </c>
      <c r="C80" s="14"/>
      <c r="D80" s="14"/>
      <c r="E80" s="14">
        <v>5</v>
      </c>
      <c r="F80" s="14">
        <v>4</v>
      </c>
      <c r="G80" s="15">
        <f t="shared" si="9"/>
        <v>9</v>
      </c>
      <c r="H80" s="16">
        <f t="shared" si="10"/>
        <v>1.2311901504787961</v>
      </c>
      <c r="I80" s="14"/>
    </row>
    <row r="81" spans="1:9">
      <c r="A81" s="41" t="s">
        <v>84</v>
      </c>
      <c r="B81" s="42">
        <v>826</v>
      </c>
      <c r="C81" s="14"/>
      <c r="D81" s="14"/>
      <c r="E81" s="14">
        <v>12</v>
      </c>
      <c r="F81" s="14">
        <v>10</v>
      </c>
      <c r="G81" s="15">
        <f t="shared" si="9"/>
        <v>22</v>
      </c>
      <c r="H81" s="16">
        <f t="shared" si="10"/>
        <v>2.6634382566585959</v>
      </c>
      <c r="I81" s="14"/>
    </row>
    <row r="82" spans="1:9">
      <c r="A82" s="41" t="s">
        <v>85</v>
      </c>
      <c r="B82" s="42">
        <v>1222</v>
      </c>
      <c r="C82" s="14"/>
      <c r="D82" s="14"/>
      <c r="E82" s="14">
        <v>11</v>
      </c>
      <c r="F82" s="14">
        <v>3</v>
      </c>
      <c r="G82" s="15">
        <f t="shared" si="9"/>
        <v>14</v>
      </c>
      <c r="H82" s="16">
        <f t="shared" si="10"/>
        <v>1.1456628477905073</v>
      </c>
      <c r="I82" s="14"/>
    </row>
    <row r="83" spans="1:9">
      <c r="A83" s="41" t="s">
        <v>86</v>
      </c>
      <c r="B83" s="42">
        <v>619</v>
      </c>
      <c r="C83" s="14"/>
      <c r="D83" s="14"/>
      <c r="E83" s="14">
        <v>4</v>
      </c>
      <c r="F83" s="14">
        <v>6</v>
      </c>
      <c r="G83" s="15">
        <f t="shared" si="9"/>
        <v>10</v>
      </c>
      <c r="H83" s="16">
        <f t="shared" si="10"/>
        <v>1.615508885298869</v>
      </c>
      <c r="I83" s="14"/>
    </row>
    <row r="84" spans="1:9">
      <c r="A84" s="41" t="s">
        <v>87</v>
      </c>
      <c r="B84" s="42">
        <v>545</v>
      </c>
      <c r="C84" s="14"/>
      <c r="D84" s="14"/>
      <c r="E84" s="14">
        <v>1</v>
      </c>
      <c r="F84" s="14"/>
      <c r="G84" s="15">
        <f t="shared" si="9"/>
        <v>1</v>
      </c>
      <c r="H84" s="16">
        <f t="shared" si="10"/>
        <v>0.1834862385321101</v>
      </c>
      <c r="I84" s="14"/>
    </row>
    <row r="85" spans="1:9">
      <c r="A85" s="41" t="s">
        <v>88</v>
      </c>
      <c r="B85" s="42">
        <v>1816</v>
      </c>
      <c r="C85" s="14">
        <v>2</v>
      </c>
      <c r="D85" s="14">
        <v>4</v>
      </c>
      <c r="E85" s="14">
        <v>22</v>
      </c>
      <c r="F85" s="14">
        <v>35</v>
      </c>
      <c r="G85" s="15">
        <f t="shared" si="9"/>
        <v>63</v>
      </c>
      <c r="H85" s="16">
        <f t="shared" si="10"/>
        <v>3.4691629955947136</v>
      </c>
      <c r="I85" s="14">
        <v>2</v>
      </c>
    </row>
    <row r="86" spans="1:9">
      <c r="A86" s="41" t="s">
        <v>89</v>
      </c>
      <c r="B86" s="42">
        <v>486</v>
      </c>
      <c r="C86" s="19"/>
      <c r="D86" s="19"/>
      <c r="E86" s="19">
        <v>5</v>
      </c>
      <c r="F86" s="19">
        <v>6</v>
      </c>
      <c r="G86" s="20">
        <f t="shared" si="9"/>
        <v>11</v>
      </c>
      <c r="H86" s="21">
        <f t="shared" si="10"/>
        <v>2.263374485596708</v>
      </c>
      <c r="I86" s="19"/>
    </row>
    <row r="87" spans="1:9">
      <c r="A87" s="22" t="s">
        <v>90</v>
      </c>
      <c r="B87" s="33">
        <f t="shared" ref="B87:G87" si="11">SUM(B68:B86)</f>
        <v>16348</v>
      </c>
      <c r="C87" s="33">
        <f t="shared" si="11"/>
        <v>8</v>
      </c>
      <c r="D87" s="33">
        <f t="shared" si="11"/>
        <v>13</v>
      </c>
      <c r="E87" s="33">
        <f t="shared" si="11"/>
        <v>143</v>
      </c>
      <c r="F87" s="33">
        <f t="shared" si="11"/>
        <v>151</v>
      </c>
      <c r="G87" s="34">
        <f t="shared" si="11"/>
        <v>315</v>
      </c>
      <c r="H87" s="26">
        <f t="shared" si="10"/>
        <v>1.9268412038169807</v>
      </c>
      <c r="I87" s="33">
        <f>SUM(I68:I86)</f>
        <v>6</v>
      </c>
    </row>
    <row r="88" spans="1:9">
      <c r="A88" s="37"/>
      <c r="B88" s="35"/>
      <c r="C88" s="35"/>
      <c r="D88" s="38"/>
      <c r="E88" s="38"/>
      <c r="F88" s="39"/>
      <c r="G88" s="39"/>
      <c r="H88" s="40"/>
      <c r="I88" s="39"/>
    </row>
    <row r="89" spans="1:9" ht="16.5" customHeight="1">
      <c r="A89" s="3" t="s">
        <v>91</v>
      </c>
      <c r="B89" s="5" t="s">
        <v>1</v>
      </c>
      <c r="C89" s="5" t="s">
        <v>2</v>
      </c>
      <c r="D89" s="5" t="s">
        <v>3</v>
      </c>
      <c r="E89" s="6" t="s">
        <v>4</v>
      </c>
      <c r="F89" s="5" t="s">
        <v>5</v>
      </c>
      <c r="G89" s="4" t="s">
        <v>6</v>
      </c>
      <c r="H89" s="7" t="s">
        <v>7</v>
      </c>
      <c r="I89" s="5" t="s">
        <v>8</v>
      </c>
    </row>
    <row r="90" spans="1:9">
      <c r="A90" s="41" t="s">
        <v>92</v>
      </c>
      <c r="B90" s="42">
        <v>550</v>
      </c>
      <c r="C90" s="10">
        <v>1</v>
      </c>
      <c r="D90" s="10"/>
      <c r="E90" s="10">
        <v>3</v>
      </c>
      <c r="F90" s="10">
        <v>2</v>
      </c>
      <c r="G90" s="11">
        <f t="shared" ref="G90:G114" si="12">SUM(C90:F90)</f>
        <v>6</v>
      </c>
      <c r="H90" s="12">
        <f t="shared" ref="H90:H115" si="13">PRODUCT(G90/B90,100)</f>
        <v>1.0909090909090911</v>
      </c>
      <c r="I90" s="10"/>
    </row>
    <row r="91" spans="1:9">
      <c r="A91" s="41" t="s">
        <v>93</v>
      </c>
      <c r="B91" s="42">
        <v>1941</v>
      </c>
      <c r="C91" s="14">
        <v>1</v>
      </c>
      <c r="D91" s="14"/>
      <c r="E91" s="14">
        <v>24</v>
      </c>
      <c r="F91" s="14">
        <v>12</v>
      </c>
      <c r="G91" s="15">
        <f t="shared" si="12"/>
        <v>37</v>
      </c>
      <c r="H91" s="16">
        <f t="shared" si="13"/>
        <v>1.90623390005152</v>
      </c>
      <c r="I91" s="14"/>
    </row>
    <row r="92" spans="1:9">
      <c r="A92" s="41" t="s">
        <v>94</v>
      </c>
      <c r="B92" s="42">
        <v>584.51</v>
      </c>
      <c r="C92" s="14"/>
      <c r="D92" s="14"/>
      <c r="E92" s="14">
        <v>2</v>
      </c>
      <c r="F92" s="14"/>
      <c r="G92" s="15">
        <v>2</v>
      </c>
      <c r="H92" s="16">
        <f t="shared" si="13"/>
        <v>0.34216694325161245</v>
      </c>
      <c r="I92" s="14">
        <v>1</v>
      </c>
    </row>
    <row r="93" spans="1:9">
      <c r="A93" s="41" t="s">
        <v>95</v>
      </c>
      <c r="B93" s="42">
        <v>690.5</v>
      </c>
      <c r="C93" s="14">
        <v>1</v>
      </c>
      <c r="D93" s="14"/>
      <c r="E93" s="14">
        <v>4</v>
      </c>
      <c r="F93" s="14">
        <v>8</v>
      </c>
      <c r="G93" s="15">
        <f t="shared" si="12"/>
        <v>13</v>
      </c>
      <c r="H93" s="16">
        <f t="shared" si="13"/>
        <v>1.8826937002172341</v>
      </c>
      <c r="I93" s="14">
        <v>1</v>
      </c>
    </row>
    <row r="94" spans="1:9">
      <c r="A94" s="41" t="s">
        <v>96</v>
      </c>
      <c r="B94" s="42">
        <v>653</v>
      </c>
      <c r="C94" s="14">
        <v>3</v>
      </c>
      <c r="D94" s="14">
        <v>2</v>
      </c>
      <c r="E94" s="14"/>
      <c r="F94" s="14">
        <v>5</v>
      </c>
      <c r="G94" s="15">
        <f t="shared" si="12"/>
        <v>10</v>
      </c>
      <c r="H94" s="16">
        <f t="shared" si="13"/>
        <v>1.5313935681470139</v>
      </c>
      <c r="I94" s="14"/>
    </row>
    <row r="95" spans="1:9">
      <c r="A95" s="41" t="s">
        <v>97</v>
      </c>
      <c r="B95" s="42">
        <v>746</v>
      </c>
      <c r="C95" s="14"/>
      <c r="D95" s="14"/>
      <c r="E95" s="14">
        <v>5</v>
      </c>
      <c r="F95" s="14">
        <v>8</v>
      </c>
      <c r="G95" s="15">
        <f t="shared" si="12"/>
        <v>13</v>
      </c>
      <c r="H95" s="16">
        <f t="shared" si="13"/>
        <v>1.7426273458445041</v>
      </c>
      <c r="I95" s="14"/>
    </row>
    <row r="96" spans="1:9">
      <c r="A96" s="41" t="s">
        <v>98</v>
      </c>
      <c r="B96" s="42">
        <v>841</v>
      </c>
      <c r="C96" s="14">
        <v>2</v>
      </c>
      <c r="D96" s="14">
        <v>1</v>
      </c>
      <c r="E96" s="14"/>
      <c r="F96" s="14">
        <v>14</v>
      </c>
      <c r="G96" s="15">
        <f t="shared" si="12"/>
        <v>17</v>
      </c>
      <c r="H96" s="16">
        <f t="shared" si="13"/>
        <v>2.0214030915576697</v>
      </c>
      <c r="I96" s="14"/>
    </row>
    <row r="97" spans="1:9">
      <c r="A97" s="41" t="s">
        <v>99</v>
      </c>
      <c r="B97" s="42">
        <v>677</v>
      </c>
      <c r="C97" s="14"/>
      <c r="D97" s="14"/>
      <c r="E97" s="14">
        <v>18</v>
      </c>
      <c r="F97" s="14">
        <v>8</v>
      </c>
      <c r="G97" s="15">
        <f t="shared" si="12"/>
        <v>26</v>
      </c>
      <c r="H97" s="16">
        <f t="shared" si="13"/>
        <v>3.8404726735598227</v>
      </c>
      <c r="I97" s="14"/>
    </row>
    <row r="98" spans="1:9">
      <c r="A98" s="41" t="s">
        <v>100</v>
      </c>
      <c r="B98" s="42">
        <v>956</v>
      </c>
      <c r="C98" s="14"/>
      <c r="D98" s="14"/>
      <c r="E98" s="14">
        <v>5</v>
      </c>
      <c r="F98" s="14">
        <v>3</v>
      </c>
      <c r="G98" s="15">
        <f t="shared" si="12"/>
        <v>8</v>
      </c>
      <c r="H98" s="16">
        <f t="shared" si="13"/>
        <v>0.83682008368200833</v>
      </c>
      <c r="I98" s="14"/>
    </row>
    <row r="99" spans="1:9">
      <c r="A99" s="41" t="s">
        <v>101</v>
      </c>
      <c r="B99" s="42">
        <v>782</v>
      </c>
      <c r="C99" s="14"/>
      <c r="D99" s="14">
        <v>4</v>
      </c>
      <c r="E99" s="14"/>
      <c r="F99" s="14">
        <v>3</v>
      </c>
      <c r="G99" s="15">
        <f t="shared" si="12"/>
        <v>7</v>
      </c>
      <c r="H99" s="16">
        <f t="shared" si="13"/>
        <v>0.8951406649616368</v>
      </c>
      <c r="I99" s="14"/>
    </row>
    <row r="100" spans="1:9">
      <c r="A100" s="41" t="s">
        <v>102</v>
      </c>
      <c r="B100" s="42">
        <v>507</v>
      </c>
      <c r="C100" s="14"/>
      <c r="D100" s="14"/>
      <c r="E100" s="14">
        <v>4</v>
      </c>
      <c r="F100" s="14">
        <v>9</v>
      </c>
      <c r="G100" s="15">
        <f t="shared" si="12"/>
        <v>13</v>
      </c>
      <c r="H100" s="16">
        <f t="shared" si="13"/>
        <v>2.5641025641025639</v>
      </c>
      <c r="I100" s="14"/>
    </row>
    <row r="101" spans="1:9">
      <c r="A101" s="41" t="s">
        <v>103</v>
      </c>
      <c r="B101" s="42">
        <v>598</v>
      </c>
      <c r="C101" s="14"/>
      <c r="D101" s="14"/>
      <c r="E101" s="14">
        <v>4</v>
      </c>
      <c r="F101" s="14">
        <v>3</v>
      </c>
      <c r="G101" s="15">
        <f t="shared" si="12"/>
        <v>7</v>
      </c>
      <c r="H101" s="16">
        <f t="shared" si="13"/>
        <v>1.1705685618729096</v>
      </c>
      <c r="I101" s="14"/>
    </row>
    <row r="102" spans="1:9">
      <c r="A102" s="41" t="s">
        <v>104</v>
      </c>
      <c r="B102" s="42">
        <v>1072.08</v>
      </c>
      <c r="C102" s="14"/>
      <c r="D102" s="14"/>
      <c r="E102" s="14">
        <v>5</v>
      </c>
      <c r="F102" s="14">
        <v>10</v>
      </c>
      <c r="G102" s="15">
        <f t="shared" si="12"/>
        <v>15</v>
      </c>
      <c r="H102" s="16">
        <f t="shared" si="13"/>
        <v>1.3991493172151335</v>
      </c>
      <c r="I102" s="14"/>
    </row>
    <row r="103" spans="1:9">
      <c r="A103" s="8" t="s">
        <v>105</v>
      </c>
      <c r="B103" s="42">
        <v>2039</v>
      </c>
      <c r="C103" s="14">
        <v>2</v>
      </c>
      <c r="D103" s="14">
        <v>3</v>
      </c>
      <c r="E103" s="14">
        <v>19</v>
      </c>
      <c r="F103" s="14">
        <v>40</v>
      </c>
      <c r="G103" s="15">
        <f t="shared" si="12"/>
        <v>64</v>
      </c>
      <c r="H103" s="16">
        <f t="shared" si="13"/>
        <v>3.1387935262383522</v>
      </c>
      <c r="I103" s="14">
        <v>1</v>
      </c>
    </row>
    <row r="104" spans="1:9">
      <c r="A104" s="41" t="s">
        <v>106</v>
      </c>
      <c r="B104" s="42">
        <v>970.01</v>
      </c>
      <c r="C104" s="14"/>
      <c r="D104" s="14"/>
      <c r="E104" s="14">
        <v>11</v>
      </c>
      <c r="F104" s="14">
        <v>15</v>
      </c>
      <c r="G104" s="15">
        <f t="shared" si="12"/>
        <v>26</v>
      </c>
      <c r="H104" s="16">
        <f t="shared" si="13"/>
        <v>2.680384738301667</v>
      </c>
      <c r="I104" s="14">
        <v>2</v>
      </c>
    </row>
    <row r="105" spans="1:9">
      <c r="A105" s="41" t="s">
        <v>107</v>
      </c>
      <c r="B105" s="42">
        <v>1149</v>
      </c>
      <c r="C105" s="14">
        <v>1</v>
      </c>
      <c r="D105" s="14"/>
      <c r="E105" s="14">
        <v>15</v>
      </c>
      <c r="F105" s="14">
        <v>13</v>
      </c>
      <c r="G105" s="15">
        <f t="shared" si="12"/>
        <v>29</v>
      </c>
      <c r="H105" s="16">
        <f t="shared" si="13"/>
        <v>2.5239338555265447</v>
      </c>
      <c r="I105" s="14"/>
    </row>
    <row r="106" spans="1:9">
      <c r="A106" s="41" t="s">
        <v>108</v>
      </c>
      <c r="B106" s="42">
        <v>831</v>
      </c>
      <c r="C106" s="14">
        <v>2</v>
      </c>
      <c r="D106" s="14">
        <v>1</v>
      </c>
      <c r="E106" s="14">
        <v>27</v>
      </c>
      <c r="F106" s="14">
        <v>22</v>
      </c>
      <c r="G106" s="15">
        <f t="shared" si="12"/>
        <v>52</v>
      </c>
      <c r="H106" s="16">
        <f t="shared" si="13"/>
        <v>6.2575210589651027</v>
      </c>
      <c r="I106" s="14"/>
    </row>
    <row r="107" spans="1:9">
      <c r="A107" s="41" t="s">
        <v>109</v>
      </c>
      <c r="B107" s="42">
        <v>1372</v>
      </c>
      <c r="C107" s="14">
        <v>1</v>
      </c>
      <c r="D107" s="14">
        <v>8</v>
      </c>
      <c r="E107" s="14"/>
      <c r="F107" s="14">
        <v>49</v>
      </c>
      <c r="G107" s="15">
        <f t="shared" si="12"/>
        <v>58</v>
      </c>
      <c r="H107" s="16">
        <f t="shared" si="13"/>
        <v>4.2274052478134108</v>
      </c>
      <c r="I107" s="14"/>
    </row>
    <row r="108" spans="1:9">
      <c r="A108" s="41" t="s">
        <v>110</v>
      </c>
      <c r="B108" s="42">
        <v>1377</v>
      </c>
      <c r="C108" s="14">
        <v>1</v>
      </c>
      <c r="D108" s="14">
        <v>1</v>
      </c>
      <c r="E108" s="14">
        <v>11</v>
      </c>
      <c r="F108" s="14">
        <v>12</v>
      </c>
      <c r="G108" s="15">
        <f t="shared" si="12"/>
        <v>25</v>
      </c>
      <c r="H108" s="16">
        <f t="shared" si="13"/>
        <v>1.8155410312273059</v>
      </c>
      <c r="I108" s="14">
        <v>3</v>
      </c>
    </row>
    <row r="109" spans="1:9">
      <c r="A109" s="41" t="s">
        <v>111</v>
      </c>
      <c r="B109" s="42">
        <v>628</v>
      </c>
      <c r="C109" s="14"/>
      <c r="D109" s="14"/>
      <c r="E109" s="14">
        <v>9</v>
      </c>
      <c r="F109" s="14">
        <v>6</v>
      </c>
      <c r="G109" s="15">
        <f t="shared" si="12"/>
        <v>15</v>
      </c>
      <c r="H109" s="16">
        <f t="shared" si="13"/>
        <v>2.3885350318471339</v>
      </c>
      <c r="I109" s="14"/>
    </row>
    <row r="110" spans="1:9">
      <c r="A110" s="41" t="s">
        <v>112</v>
      </c>
      <c r="B110" s="42">
        <v>862</v>
      </c>
      <c r="C110" s="14"/>
      <c r="D110" s="14"/>
      <c r="E110" s="14">
        <v>2</v>
      </c>
      <c r="F110" s="14">
        <v>5</v>
      </c>
      <c r="G110" s="15">
        <f t="shared" si="12"/>
        <v>7</v>
      </c>
      <c r="H110" s="16">
        <f t="shared" si="13"/>
        <v>0.81206496519721572</v>
      </c>
      <c r="I110" s="14"/>
    </row>
    <row r="111" spans="1:9">
      <c r="A111" s="41" t="s">
        <v>113</v>
      </c>
      <c r="B111" s="42">
        <v>577</v>
      </c>
      <c r="C111" s="14"/>
      <c r="D111" s="14"/>
      <c r="E111" s="14">
        <v>8</v>
      </c>
      <c r="F111" s="14">
        <v>4</v>
      </c>
      <c r="G111" s="15">
        <f t="shared" si="12"/>
        <v>12</v>
      </c>
      <c r="H111" s="16">
        <f t="shared" si="13"/>
        <v>2.0797227036395149</v>
      </c>
      <c r="I111" s="14"/>
    </row>
    <row r="112" spans="1:9">
      <c r="A112" s="41" t="s">
        <v>114</v>
      </c>
      <c r="B112" s="42">
        <v>554</v>
      </c>
      <c r="C112" s="14"/>
      <c r="D112" s="14"/>
      <c r="E112" s="14">
        <v>15</v>
      </c>
      <c r="F112" s="14">
        <v>5</v>
      </c>
      <c r="G112" s="15">
        <f t="shared" si="12"/>
        <v>20</v>
      </c>
      <c r="H112" s="16">
        <f t="shared" si="13"/>
        <v>3.6101083032490973</v>
      </c>
      <c r="I112" s="14"/>
    </row>
    <row r="113" spans="1:9">
      <c r="A113" s="41" t="s">
        <v>115</v>
      </c>
      <c r="B113" s="43">
        <v>1078</v>
      </c>
      <c r="C113" s="14"/>
      <c r="D113" s="14"/>
      <c r="E113" s="14">
        <v>17</v>
      </c>
      <c r="F113" s="14"/>
      <c r="G113" s="15">
        <f t="shared" si="12"/>
        <v>17</v>
      </c>
      <c r="H113" s="16">
        <f t="shared" si="13"/>
        <v>1.5769944341372915</v>
      </c>
      <c r="I113" s="14"/>
    </row>
    <row r="114" spans="1:9">
      <c r="A114" s="41" t="s">
        <v>116</v>
      </c>
      <c r="B114" s="43">
        <v>1449</v>
      </c>
      <c r="C114" s="19"/>
      <c r="D114" s="19"/>
      <c r="E114" s="19">
        <v>34</v>
      </c>
      <c r="F114" s="19">
        <v>6</v>
      </c>
      <c r="G114" s="20">
        <f t="shared" si="12"/>
        <v>40</v>
      </c>
      <c r="H114" s="21">
        <f t="shared" si="13"/>
        <v>2.7605244996549345</v>
      </c>
      <c r="I114" s="19"/>
    </row>
    <row r="115" spans="1:9">
      <c r="A115" s="44" t="s">
        <v>117</v>
      </c>
      <c r="B115" s="45">
        <f t="shared" ref="B115:G115" si="14">SUM(B90:B114)</f>
        <v>23484.1</v>
      </c>
      <c r="C115" s="46">
        <f t="shared" si="14"/>
        <v>15</v>
      </c>
      <c r="D115" s="46">
        <f t="shared" si="14"/>
        <v>20</v>
      </c>
      <c r="E115" s="46">
        <f t="shared" si="14"/>
        <v>242</v>
      </c>
      <c r="F115" s="46">
        <f t="shared" si="14"/>
        <v>262</v>
      </c>
      <c r="G115" s="47">
        <f t="shared" si="14"/>
        <v>539</v>
      </c>
      <c r="H115" s="48">
        <f t="shared" si="13"/>
        <v>2.2951699234801421</v>
      </c>
      <c r="I115" s="46">
        <f>SUM(I90:I114)</f>
        <v>8</v>
      </c>
    </row>
    <row r="116" spans="1:9" ht="16.5" customHeight="1">
      <c r="A116" s="66" t="s">
        <v>118</v>
      </c>
      <c r="B116" s="49" t="s">
        <v>1</v>
      </c>
      <c r="C116" s="49" t="s">
        <v>2</v>
      </c>
      <c r="D116" s="49" t="s">
        <v>3</v>
      </c>
      <c r="E116" s="50" t="s">
        <v>4</v>
      </c>
      <c r="F116" s="49" t="s">
        <v>5</v>
      </c>
      <c r="G116" s="49" t="s">
        <v>6</v>
      </c>
      <c r="H116" s="51" t="s">
        <v>7</v>
      </c>
      <c r="I116" s="5" t="s">
        <v>8</v>
      </c>
    </row>
    <row r="117" spans="1:9">
      <c r="A117" s="66"/>
      <c r="B117" s="52">
        <f>B115+B87+B65+B48+B35</f>
        <v>90749.187999999995</v>
      </c>
      <c r="C117" s="53">
        <f>SUM(C3:C34,C38:C47,C51:C64,C68:C86,C90:C114)</f>
        <v>87</v>
      </c>
      <c r="D117" s="53">
        <f>SUM(D3:D34,D38:D47,D51:D64,D68:D86,D90:D114)</f>
        <v>97</v>
      </c>
      <c r="E117" s="53">
        <f>SUM(E3:E34,E38:E47,E51:E64,E68:E86,E90:E114)</f>
        <v>770</v>
      </c>
      <c r="F117" s="53">
        <f>SUM(F3:F34,F38:F47,F51:F64,F68:F86,F90:F114)</f>
        <v>937</v>
      </c>
      <c r="G117" s="54">
        <f>SUM(G3:G34,G38:G47,G51:G64,G68:G86,G90:G114)</f>
        <v>1891</v>
      </c>
      <c r="H117" s="55">
        <f>PRODUCT(G117/B117,100)</f>
        <v>2.083765201293041</v>
      </c>
      <c r="I117" s="53">
        <f>SUM(I3:I34,I38:I47,I51:I64,I68:I86,I90:I114)</f>
        <v>22</v>
      </c>
    </row>
    <row r="118" spans="1:9" ht="14.25">
      <c r="A118" s="56" t="s">
        <v>119</v>
      </c>
      <c r="B118" s="57"/>
      <c r="C118" s="55">
        <f>PRODUCT(C117/$G$117,100)</f>
        <v>4.6007403490216809</v>
      </c>
      <c r="D118" s="55">
        <f>PRODUCT(D117/$G$117,100)</f>
        <v>5.1295610787942891</v>
      </c>
      <c r="E118" s="55">
        <f>PRODUCT(E117/$G$117,100)</f>
        <v>40.719196192490749</v>
      </c>
      <c r="F118" s="55">
        <f>PRODUCT(F117/$G$117,100)</f>
        <v>49.550502379693285</v>
      </c>
      <c r="G118" s="58">
        <f>PRODUCT(G117/G117,100)</f>
        <v>100</v>
      </c>
      <c r="H118" s="59"/>
      <c r="I118" s="55">
        <f>PRODUCT(I117/G117,100)</f>
        <v>1.1634056054997355</v>
      </c>
    </row>
    <row r="119" spans="1:9">
      <c r="A119" s="60"/>
    </row>
  </sheetData>
  <mergeCells count="2">
    <mergeCell ref="A1:I1"/>
    <mergeCell ref="A116:A11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Hráček Ladislav</dc:creator>
  <cp:lastModifiedBy>Vašek</cp:lastModifiedBy>
  <cp:revision>4</cp:revision>
  <cp:lastPrinted>2020-07-08T05:59:33Z</cp:lastPrinted>
  <dcterms:created xsi:type="dcterms:W3CDTF">2020-05-24T08:26:50Z</dcterms:created>
  <dcterms:modified xsi:type="dcterms:W3CDTF">2021-06-18T12:04:41Z</dcterms:modified>
  <dc:language>cs-CZ</dc:language>
</cp:coreProperties>
</file>