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u_puhrova\Desktop\"/>
    </mc:Choice>
  </mc:AlternateContent>
  <bookViews>
    <workbookView xWindow="0" yWindow="0" windowWidth="15530" windowHeight="705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O27" i="1" s="1"/>
  <c r="M26" i="1"/>
  <c r="O26" i="1" s="1"/>
  <c r="M25" i="1"/>
  <c r="O25" i="1" s="1"/>
  <c r="D27" i="1"/>
  <c r="F27" i="1" s="1"/>
  <c r="F22" i="1"/>
  <c r="E22" i="1"/>
  <c r="F21" i="1"/>
  <c r="E21" i="1"/>
  <c r="F20" i="1"/>
  <c r="E20" i="1"/>
  <c r="F19" i="1"/>
  <c r="E19" i="1"/>
  <c r="F18" i="1"/>
  <c r="E18" i="1"/>
  <c r="D17" i="1"/>
  <c r="F17" i="1" s="1"/>
  <c r="D16" i="1"/>
  <c r="F16" i="1" s="1"/>
  <c r="D15" i="1"/>
  <c r="F15" i="1" s="1"/>
  <c r="M19" i="1"/>
  <c r="N19" i="1" s="1"/>
  <c r="D14" i="1"/>
  <c r="F14" i="1" s="1"/>
  <c r="O18" i="1"/>
  <c r="N18" i="1"/>
  <c r="D13" i="1"/>
  <c r="F13" i="1" s="1"/>
  <c r="M17" i="1"/>
  <c r="O17" i="1" s="1"/>
  <c r="D12" i="1"/>
  <c r="E12" i="1" s="1"/>
  <c r="M16" i="1"/>
  <c r="O16" i="1" s="1"/>
  <c r="D11" i="1"/>
  <c r="E11" i="1" s="1"/>
  <c r="D10" i="1"/>
  <c r="F10" i="1" s="1"/>
  <c r="D9" i="1"/>
  <c r="E9" i="1" s="1"/>
  <c r="D8" i="1"/>
  <c r="F8" i="1" s="1"/>
  <c r="F7" i="1"/>
  <c r="E7" i="1"/>
  <c r="M10" i="1"/>
  <c r="O10" i="1" s="1"/>
  <c r="M9" i="1"/>
  <c r="O9" i="1" s="1"/>
  <c r="M8" i="1"/>
  <c r="O8" i="1" s="1"/>
  <c r="M7" i="1"/>
  <c r="O7" i="1" s="1"/>
  <c r="N26" i="1" l="1"/>
  <c r="P26" i="1" s="1"/>
  <c r="N25" i="1"/>
  <c r="P25" i="1" s="1"/>
  <c r="N27" i="1"/>
  <c r="P27" i="1" s="1"/>
  <c r="G18" i="1"/>
  <c r="G22" i="1"/>
  <c r="G19" i="1"/>
  <c r="E10" i="1"/>
  <c r="G10" i="1" s="1"/>
  <c r="G21" i="1"/>
  <c r="O19" i="1"/>
  <c r="P19" i="1" s="1"/>
  <c r="N17" i="1"/>
  <c r="P17" i="1" s="1"/>
  <c r="P18" i="1"/>
  <c r="N16" i="1"/>
  <c r="P16" i="1" s="1"/>
  <c r="F12" i="1"/>
  <c r="G12" i="1" s="1"/>
  <c r="G7" i="1"/>
  <c r="F11" i="1"/>
  <c r="G11" i="1" s="1"/>
  <c r="E13" i="1"/>
  <c r="G13" i="1" s="1"/>
  <c r="G20" i="1"/>
  <c r="E8" i="1"/>
  <c r="G8" i="1" s="1"/>
  <c r="F9" i="1"/>
  <c r="G9" i="1" s="1"/>
  <c r="E14" i="1"/>
  <c r="G14" i="1" s="1"/>
  <c r="E15" i="1"/>
  <c r="G15" i="1" s="1"/>
  <c r="E16" i="1"/>
  <c r="G16" i="1" s="1"/>
  <c r="E17" i="1"/>
  <c r="G17" i="1" s="1"/>
  <c r="N7" i="1"/>
  <c r="P7" i="1" s="1"/>
  <c r="N8" i="1"/>
  <c r="P8" i="1" s="1"/>
  <c r="N9" i="1"/>
  <c r="P9" i="1" s="1"/>
  <c r="N10" i="1"/>
  <c r="P10" i="1" s="1"/>
  <c r="E27" i="1"/>
  <c r="G27" i="1" s="1"/>
</calcChain>
</file>

<file path=xl/sharedStrings.xml><?xml version="1.0" encoding="utf-8"?>
<sst xmlns="http://schemas.openxmlformats.org/spreadsheetml/2006/main" count="109" uniqueCount="61">
  <si>
    <t>Celkové výsledky K4M_Pohár 2025</t>
  </si>
  <si>
    <t>Celkové výsledky K4M_Pohár 2025 Zlín - Senior</t>
  </si>
  <si>
    <t>Celkové výsledky K4M_Pohár 2025 Zlín - Ženy</t>
  </si>
  <si>
    <t>Započítavají se dva nejlepší výsledky</t>
  </si>
  <si>
    <t>Jméno</t>
  </si>
  <si>
    <t>1. kolo</t>
  </si>
  <si>
    <t>2.kolo</t>
  </si>
  <si>
    <t>3. kolo</t>
  </si>
  <si>
    <t>max</t>
  </si>
  <si>
    <t>max-1</t>
  </si>
  <si>
    <t>celkem</t>
  </si>
  <si>
    <t>pořadí</t>
  </si>
  <si>
    <t>Valchářová Kateřina</t>
  </si>
  <si>
    <t>1.</t>
  </si>
  <si>
    <t>Kusáková Barbora</t>
  </si>
  <si>
    <t>2.</t>
  </si>
  <si>
    <t>Valchářová Pavlína</t>
  </si>
  <si>
    <t>3.</t>
  </si>
  <si>
    <t>Petrová Petra</t>
  </si>
  <si>
    <t>4.</t>
  </si>
  <si>
    <t>Jurkovič Ernest</t>
  </si>
  <si>
    <t>Zavřel Martin</t>
  </si>
  <si>
    <t>Pšenčík Zdeněk</t>
  </si>
  <si>
    <t>Černík Josef</t>
  </si>
  <si>
    <t>Celkové výsledky K4M_Pohár2025 Zlín –  Veterán</t>
  </si>
  <si>
    <t>Žeravčík Josef</t>
  </si>
  <si>
    <t>9.</t>
  </si>
  <si>
    <t>Valchář Petr</t>
  </si>
  <si>
    <t>Šůstek Michal</t>
  </si>
  <si>
    <t>10.</t>
  </si>
  <si>
    <t>Pobežal Kajetán</t>
  </si>
  <si>
    <t>Endl Pavel</t>
  </si>
  <si>
    <t>11.</t>
  </si>
  <si>
    <t>Kadlček Pavel</t>
  </si>
  <si>
    <t>Kocáb Marek</t>
  </si>
  <si>
    <t>12.</t>
  </si>
  <si>
    <t>Bednář Dušan</t>
  </si>
  <si>
    <t>Hatlapatka Arnošt</t>
  </si>
  <si>
    <t>15.</t>
  </si>
  <si>
    <t>Kadlček Pavel ml.</t>
  </si>
  <si>
    <t>13.</t>
  </si>
  <si>
    <t>Hadaš Jan</t>
  </si>
  <si>
    <t>14.</t>
  </si>
  <si>
    <t>Zrník Jan</t>
  </si>
  <si>
    <t>16.</t>
  </si>
  <si>
    <t>Zavadilík Lukáš</t>
  </si>
  <si>
    <t>17.</t>
  </si>
  <si>
    <t>Dobrovodský Josef</t>
  </si>
  <si>
    <t>18.</t>
  </si>
  <si>
    <t>Celkové výsledky K4M_Pohár2025 Zlín – Super Veterán</t>
  </si>
  <si>
    <t>Kozlík Vlastimil</t>
  </si>
  <si>
    <t>19.</t>
  </si>
  <si>
    <t>Endl Petr</t>
  </si>
  <si>
    <t>20.</t>
  </si>
  <si>
    <t>Smutka Radomír</t>
  </si>
  <si>
    <t>Vícha Miroslav</t>
  </si>
  <si>
    <t>Janků Vlastimil</t>
  </si>
  <si>
    <t>Celkové výsledky K4M_Pohár2025 Zlín – Dorostenci</t>
  </si>
  <si>
    <t>Stojková Anežka</t>
  </si>
  <si>
    <t>Akci podpořili:</t>
  </si>
  <si>
    <t>Děkujeme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</si>
</sst>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26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6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3" xfId="1" applyBorder="1"/>
    <xf numFmtId="0" fontId="1" fillId="0" borderId="4" xfId="1" applyBorder="1" applyAlignment="1">
      <alignment horizontal="center"/>
    </xf>
    <xf numFmtId="0" fontId="1" fillId="0" borderId="4" xfId="1" applyBorder="1"/>
    <xf numFmtId="0" fontId="1" fillId="0" borderId="5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0" xfId="1" applyAlignment="1">
      <alignment horizontal="center"/>
    </xf>
    <xf numFmtId="0" fontId="0" fillId="0" borderId="9" xfId="0" applyBorder="1"/>
    <xf numFmtId="1" fontId="1" fillId="0" borderId="10" xfId="1" applyNumberFormat="1" applyBorder="1" applyAlignment="1">
      <alignment horizontal="center" vertical="center"/>
    </xf>
    <xf numFmtId="1" fontId="1" fillId="2" borderId="10" xfId="1" applyNumberFormat="1" applyFill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12" xfId="2" applyBorder="1"/>
    <xf numFmtId="0" fontId="1" fillId="0" borderId="1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1" fillId="0" borderId="1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0" fillId="3" borderId="14" xfId="0" applyFill="1" applyBorder="1"/>
    <xf numFmtId="1" fontId="1" fillId="0" borderId="17" xfId="1" applyNumberFormat="1" applyBorder="1" applyAlignment="1">
      <alignment horizontal="center" vertical="center"/>
    </xf>
    <xf numFmtId="0" fontId="1" fillId="0" borderId="15" xfId="2" applyBorder="1"/>
    <xf numFmtId="1" fontId="1" fillId="0" borderId="7" xfId="1" applyNumberFormat="1" applyBorder="1" applyAlignment="1">
      <alignment horizontal="center" vertical="center"/>
    </xf>
    <xf numFmtId="0" fontId="4" fillId="0" borderId="18" xfId="1" applyFont="1" applyBorder="1" applyAlignment="1">
      <alignment horizontal="left"/>
    </xf>
    <xf numFmtId="0" fontId="5" fillId="0" borderId="18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0" borderId="12" xfId="0" applyBorder="1"/>
    <xf numFmtId="0" fontId="1" fillId="0" borderId="12" xfId="3" applyFont="1" applyBorder="1" applyAlignment="1">
      <alignment horizontal="center" vertical="center"/>
    </xf>
    <xf numFmtId="0" fontId="1" fillId="0" borderId="13" xfId="1" applyBorder="1" applyAlignment="1">
      <alignment horizontal="center"/>
    </xf>
    <xf numFmtId="0" fontId="1" fillId="0" borderId="10" xfId="3" applyFont="1" applyBorder="1" applyAlignment="1">
      <alignment horizontal="center" vertical="center"/>
    </xf>
    <xf numFmtId="0" fontId="1" fillId="0" borderId="10" xfId="2" applyBorder="1"/>
    <xf numFmtId="0" fontId="1" fillId="0" borderId="11" xfId="3" applyFont="1" applyBorder="1" applyAlignment="1">
      <alignment horizontal="center"/>
    </xf>
    <xf numFmtId="1" fontId="1" fillId="0" borderId="10" xfId="3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7" fillId="0" borderId="0" xfId="1" applyFont="1" applyAlignment="1">
      <alignment horizontal="left" vertical="center"/>
    </xf>
    <xf numFmtId="0" fontId="8" fillId="0" borderId="0" xfId="3" applyFont="1" applyAlignment="1">
      <alignment horizontal="left"/>
    </xf>
    <xf numFmtId="1" fontId="8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10" xfId="3" applyFont="1" applyBorder="1" applyAlignment="1">
      <alignment horizontal="center"/>
    </xf>
    <xf numFmtId="0" fontId="1" fillId="0" borderId="10" xfId="1" applyBorder="1" applyAlignment="1">
      <alignment horizontal="center"/>
    </xf>
  </cellXfs>
  <cellStyles count="4">
    <cellStyle name="Excel Built-in Normal" xfId="3"/>
    <cellStyle name="Excel Built-in Normal 1" xfId="1"/>
    <cellStyle name="Normal 2" xfId="2"/>
    <cellStyle name="Normální" xfId="0" builtinId="0"/>
  </cellStyles>
  <dxfs count="24"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485640</xdr:colOff>
      <xdr:row>50</xdr:row>
      <xdr:rowOff>28440</xdr:rowOff>
    </xdr:from>
    <xdr:to>
      <xdr:col>8</xdr:col>
      <xdr:colOff>66240</xdr:colOff>
      <xdr:row>56</xdr:row>
      <xdr:rowOff>37440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E219617E-D4D5-402C-9FFF-6E4506D12461}"/>
            </a:ext>
          </a:extLst>
        </xdr:cNvPr>
        <xdr:cNvPicPr/>
      </xdr:nvPicPr>
      <xdr:blipFill>
        <a:blip xmlns:r="http://schemas.openxmlformats.org/officeDocument/2006/relationships" r:embed="rId1"/>
        <a:srcRect l="1480" t="28388" r="-1480" b="27696"/>
        <a:stretch/>
      </xdr:blipFill>
      <xdr:spPr>
        <a:xfrm>
          <a:off x="485640" y="16589240"/>
          <a:ext cx="5778200" cy="11837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50400</xdr:colOff>
      <xdr:row>35</xdr:row>
      <xdr:rowOff>104760</xdr:rowOff>
    </xdr:from>
    <xdr:to>
      <xdr:col>15</xdr:col>
      <xdr:colOff>654120</xdr:colOff>
      <xdr:row>39</xdr:row>
      <xdr:rowOff>214560</xdr:rowOff>
    </xdr:to>
    <xdr:pic>
      <xdr:nvPicPr>
        <xdr:cNvPr id="3" name="Obrázek 5">
          <a:extLst>
            <a:ext uri="{FF2B5EF4-FFF2-40B4-BE49-F238E27FC236}">
              <a16:creationId xmlns:a16="http://schemas.microsoft.com/office/drawing/2014/main" id="{B6BC3613-2545-41CB-9E53-54B257D5AAD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57600" y="13160360"/>
          <a:ext cx="5734520" cy="1125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409680</xdr:colOff>
      <xdr:row>34</xdr:row>
      <xdr:rowOff>209520</xdr:rowOff>
    </xdr:from>
    <xdr:to>
      <xdr:col>7</xdr:col>
      <xdr:colOff>504720</xdr:colOff>
      <xdr:row>41</xdr:row>
      <xdr:rowOff>66240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ECCFE645-460D-4221-BC38-BB484C06B0E6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09680" y="13011120"/>
          <a:ext cx="5644940" cy="1634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45000</xdr:colOff>
      <xdr:row>41</xdr:row>
      <xdr:rowOff>32760</xdr:rowOff>
    </xdr:from>
    <xdr:to>
      <xdr:col>15</xdr:col>
      <xdr:colOff>654120</xdr:colOff>
      <xdr:row>47</xdr:row>
      <xdr:rowOff>52920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E117AFB-C023-40D7-B8E4-74338346C2F2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852200" y="14612360"/>
          <a:ext cx="5739920" cy="14489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142920</xdr:colOff>
      <xdr:row>48</xdr:row>
      <xdr:rowOff>23040</xdr:rowOff>
    </xdr:from>
    <xdr:to>
      <xdr:col>15</xdr:col>
      <xdr:colOff>654120</xdr:colOff>
      <xdr:row>57</xdr:row>
      <xdr:rowOff>50040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93207D9F-B963-4ABD-948E-6C38C91C98E2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950120" y="16215540"/>
          <a:ext cx="5642000" cy="1754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571680</xdr:colOff>
      <xdr:row>41</xdr:row>
      <xdr:rowOff>95400</xdr:rowOff>
    </xdr:from>
    <xdr:to>
      <xdr:col>7</xdr:col>
      <xdr:colOff>171360</xdr:colOff>
      <xdr:row>50</xdr:row>
      <xdr:rowOff>114120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DFA35571-7E3B-4ED5-A216-73E88DFD4C95}"/>
            </a:ext>
          </a:extLst>
        </xdr:cNvPr>
        <xdr:cNvPicPr/>
      </xdr:nvPicPr>
      <xdr:blipFill>
        <a:blip xmlns:r="http://schemas.openxmlformats.org/officeDocument/2006/relationships" r:embed="rId6"/>
        <a:srcRect t="17338" b="14818"/>
        <a:stretch/>
      </xdr:blipFill>
      <xdr:spPr>
        <a:xfrm>
          <a:off x="571680" y="14675000"/>
          <a:ext cx="5149580" cy="1999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.09.2025%20K4M-III/K4M_20.09.2025_III.Kolo_hodnoce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6"/>
      <sheetName val="senioři"/>
      <sheetName val="K4M Pohár "/>
      <sheetName val="List7"/>
      <sheetName val="List2"/>
      <sheetName val="Slosování"/>
      <sheetName val="vývěska"/>
      <sheetName val="List3"/>
      <sheetName val="List8"/>
      <sheetName val="vývěska (2)"/>
      <sheetName val="Celkové výsledky"/>
      <sheetName val="List9"/>
      <sheetName val="List5"/>
    </sheetNames>
    <sheetDataSet>
      <sheetData sheetId="0">
        <row r="3">
          <cell r="B3" t="str">
            <v>Endl Petr</v>
          </cell>
          <cell r="C3" t="str">
            <v>s</v>
          </cell>
          <cell r="D3" t="str">
            <v>ZN</v>
          </cell>
          <cell r="E3">
            <v>67</v>
          </cell>
          <cell r="F3">
            <v>89</v>
          </cell>
          <cell r="G3">
            <v>89</v>
          </cell>
          <cell r="H3">
            <v>98</v>
          </cell>
          <cell r="I3">
            <v>81</v>
          </cell>
          <cell r="J3">
            <v>70</v>
          </cell>
          <cell r="K3">
            <v>60</v>
          </cell>
          <cell r="L3">
            <v>79</v>
          </cell>
          <cell r="M3">
            <v>633</v>
          </cell>
        </row>
        <row r="4">
          <cell r="B4" t="str">
            <v>Endl Pavel</v>
          </cell>
          <cell r="C4" t="str">
            <v>s</v>
          </cell>
          <cell r="D4" t="str">
            <v>ZN</v>
          </cell>
          <cell r="E4">
            <v>100</v>
          </cell>
          <cell r="F4">
            <v>97</v>
          </cell>
          <cell r="G4">
            <v>99</v>
          </cell>
          <cell r="H4">
            <v>99</v>
          </cell>
          <cell r="I4">
            <v>88</v>
          </cell>
          <cell r="J4">
            <v>92</v>
          </cell>
          <cell r="K4">
            <v>94</v>
          </cell>
          <cell r="L4">
            <v>88</v>
          </cell>
          <cell r="M4">
            <v>757</v>
          </cell>
        </row>
        <row r="5">
          <cell r="B5" t="str">
            <v>Šůstek Michal</v>
          </cell>
          <cell r="C5" t="str">
            <v>s</v>
          </cell>
          <cell r="D5" t="str">
            <v>ZL</v>
          </cell>
          <cell r="E5">
            <v>99</v>
          </cell>
          <cell r="F5">
            <v>100</v>
          </cell>
          <cell r="G5">
            <v>99</v>
          </cell>
          <cell r="H5">
            <v>100</v>
          </cell>
          <cell r="I5">
            <v>97</v>
          </cell>
          <cell r="J5">
            <v>97</v>
          </cell>
          <cell r="K5">
            <v>97</v>
          </cell>
          <cell r="L5">
            <v>90</v>
          </cell>
          <cell r="M5">
            <v>779</v>
          </cell>
        </row>
        <row r="6">
          <cell r="B6" t="str">
            <v>Kadlček Pavel st.</v>
          </cell>
          <cell r="C6" t="str">
            <v>sv</v>
          </cell>
          <cell r="D6" t="str">
            <v>ZL</v>
          </cell>
          <cell r="E6">
            <v>91</v>
          </cell>
          <cell r="F6">
            <v>93</v>
          </cell>
          <cell r="G6">
            <v>99</v>
          </cell>
          <cell r="H6">
            <v>98</v>
          </cell>
          <cell r="I6">
            <v>96</v>
          </cell>
          <cell r="J6">
            <v>98</v>
          </cell>
          <cell r="K6">
            <v>92</v>
          </cell>
          <cell r="L6">
            <v>82</v>
          </cell>
          <cell r="M6">
            <v>749</v>
          </cell>
        </row>
        <row r="7">
          <cell r="B7" t="str">
            <v>Kozlík Vlastimil</v>
          </cell>
          <cell r="C7" t="str">
            <v>s</v>
          </cell>
          <cell r="D7" t="str">
            <v>ZL</v>
          </cell>
          <cell r="E7">
            <v>91</v>
          </cell>
          <cell r="F7">
            <v>82</v>
          </cell>
          <cell r="G7">
            <v>79</v>
          </cell>
          <cell r="H7">
            <v>97</v>
          </cell>
          <cell r="I7">
            <v>94</v>
          </cell>
          <cell r="J7">
            <v>75</v>
          </cell>
          <cell r="K7">
            <v>78</v>
          </cell>
          <cell r="L7">
            <v>62</v>
          </cell>
          <cell r="M7">
            <v>658</v>
          </cell>
        </row>
        <row r="8">
          <cell r="B8" t="str">
            <v>Kadlček Pavel ml.</v>
          </cell>
          <cell r="C8" t="str">
            <v>s</v>
          </cell>
          <cell r="D8" t="str">
            <v>ZL</v>
          </cell>
          <cell r="E8">
            <v>97</v>
          </cell>
          <cell r="F8">
            <v>96</v>
          </cell>
          <cell r="G8">
            <v>97</v>
          </cell>
          <cell r="H8">
            <v>98</v>
          </cell>
          <cell r="I8">
            <v>81</v>
          </cell>
          <cell r="J8">
            <v>93</v>
          </cell>
          <cell r="K8">
            <v>80</v>
          </cell>
          <cell r="L8">
            <v>94</v>
          </cell>
          <cell r="M8">
            <v>736</v>
          </cell>
        </row>
        <row r="9">
          <cell r="B9" t="str">
            <v>Hatlapatka Arnošt</v>
          </cell>
          <cell r="C9" t="str">
            <v>s</v>
          </cell>
          <cell r="D9" t="str">
            <v>VS</v>
          </cell>
          <cell r="E9">
            <v>98</v>
          </cell>
          <cell r="F9">
            <v>97</v>
          </cell>
          <cell r="G9">
            <v>99</v>
          </cell>
          <cell r="H9">
            <v>99</v>
          </cell>
          <cell r="I9">
            <v>98</v>
          </cell>
          <cell r="J9">
            <v>94</v>
          </cell>
          <cell r="K9">
            <v>82</v>
          </cell>
          <cell r="L9">
            <v>62</v>
          </cell>
          <cell r="M9">
            <v>729</v>
          </cell>
        </row>
        <row r="10">
          <cell r="B10" t="str">
            <v>Kocáb Marek</v>
          </cell>
          <cell r="C10" t="str">
            <v>s</v>
          </cell>
          <cell r="D10" t="str">
            <v>ZL</v>
          </cell>
          <cell r="E10">
            <v>98</v>
          </cell>
          <cell r="F10">
            <v>99</v>
          </cell>
          <cell r="G10">
            <v>98</v>
          </cell>
          <cell r="H10">
            <v>100</v>
          </cell>
          <cell r="I10">
            <v>87</v>
          </cell>
          <cell r="J10">
            <v>96</v>
          </cell>
          <cell r="K10">
            <v>82</v>
          </cell>
          <cell r="L10">
            <v>92</v>
          </cell>
          <cell r="M10">
            <v>752</v>
          </cell>
        </row>
        <row r="11">
          <cell r="B11" t="str">
            <v>Žeravčík Josef</v>
          </cell>
          <cell r="C11" t="str">
            <v>s</v>
          </cell>
          <cell r="D11" t="str">
            <v>ZL</v>
          </cell>
          <cell r="E11">
            <v>99</v>
          </cell>
          <cell r="F11">
            <v>98</v>
          </cell>
          <cell r="G11">
            <v>100</v>
          </cell>
          <cell r="H11">
            <v>99</v>
          </cell>
          <cell r="I11">
            <v>93</v>
          </cell>
          <cell r="J11">
            <v>97</v>
          </cell>
          <cell r="K11">
            <v>93</v>
          </cell>
          <cell r="L11">
            <v>96</v>
          </cell>
          <cell r="M11">
            <v>775</v>
          </cell>
        </row>
        <row r="12">
          <cell r="B12" t="str">
            <v>Jenyš Jaroslav</v>
          </cell>
          <cell r="C12" t="str">
            <v>sv</v>
          </cell>
          <cell r="D12" t="str">
            <v>ZL</v>
          </cell>
          <cell r="E12">
            <v>97</v>
          </cell>
          <cell r="F12">
            <v>94</v>
          </cell>
          <cell r="G12">
            <v>97</v>
          </cell>
          <cell r="H12">
            <v>98</v>
          </cell>
          <cell r="I12">
            <v>88</v>
          </cell>
          <cell r="J12">
            <v>87</v>
          </cell>
          <cell r="K12">
            <v>76</v>
          </cell>
          <cell r="L12">
            <v>84</v>
          </cell>
          <cell r="M12">
            <v>721</v>
          </cell>
        </row>
        <row r="13">
          <cell r="B13" t="str">
            <v>Chmelař Pavel</v>
          </cell>
          <cell r="C13" t="str">
            <v>sv</v>
          </cell>
          <cell r="D13" t="str">
            <v>ZL</v>
          </cell>
          <cell r="E13">
            <v>91</v>
          </cell>
          <cell r="F13">
            <v>97</v>
          </cell>
          <cell r="G13">
            <v>97</v>
          </cell>
          <cell r="H13">
            <v>93</v>
          </cell>
          <cell r="I13">
            <v>79</v>
          </cell>
          <cell r="J13">
            <v>85</v>
          </cell>
          <cell r="K13">
            <v>93</v>
          </cell>
          <cell r="L13">
            <v>71</v>
          </cell>
          <cell r="M13">
            <v>706</v>
          </cell>
        </row>
        <row r="14">
          <cell r="B14" t="str">
            <v>Janků Vlastimil</v>
          </cell>
          <cell r="C14" t="str">
            <v>sv</v>
          </cell>
          <cell r="D14" t="str">
            <v>ZL</v>
          </cell>
          <cell r="E14">
            <v>84</v>
          </cell>
          <cell r="F14">
            <v>73</v>
          </cell>
          <cell r="G14">
            <v>98</v>
          </cell>
          <cell r="H14">
            <v>99</v>
          </cell>
          <cell r="I14">
            <v>88</v>
          </cell>
          <cell r="J14">
            <v>79</v>
          </cell>
          <cell r="K14">
            <v>93</v>
          </cell>
          <cell r="L14">
            <v>92</v>
          </cell>
          <cell r="M14">
            <v>706</v>
          </cell>
        </row>
        <row r="15">
          <cell r="B15" t="str">
            <v>Hadaš Jan</v>
          </cell>
          <cell r="C15" t="str">
            <v>s</v>
          </cell>
          <cell r="D15" t="str">
            <v>VS</v>
          </cell>
          <cell r="E15">
            <v>97</v>
          </cell>
          <cell r="F15">
            <v>98</v>
          </cell>
          <cell r="G15">
            <v>96</v>
          </cell>
          <cell r="H15">
            <v>100</v>
          </cell>
          <cell r="I15">
            <v>96</v>
          </cell>
          <cell r="J15">
            <v>89</v>
          </cell>
          <cell r="K15">
            <v>72</v>
          </cell>
          <cell r="L15">
            <v>80</v>
          </cell>
          <cell r="M15">
            <v>728</v>
          </cell>
        </row>
        <row r="16">
          <cell r="B16" t="str">
            <v>Pobežal Kajetán</v>
          </cell>
          <cell r="C16" t="str">
            <v>v</v>
          </cell>
          <cell r="D16" t="str">
            <v>BR</v>
          </cell>
          <cell r="E16">
            <v>99</v>
          </cell>
          <cell r="F16">
            <v>97</v>
          </cell>
          <cell r="G16">
            <v>100</v>
          </cell>
          <cell r="H16">
            <v>99</v>
          </cell>
          <cell r="I16">
            <v>98</v>
          </cell>
          <cell r="J16">
            <v>73</v>
          </cell>
          <cell r="K16">
            <v>94</v>
          </cell>
          <cell r="L16">
            <v>94</v>
          </cell>
          <cell r="M16">
            <v>754</v>
          </cell>
        </row>
        <row r="17">
          <cell r="B17" t="str">
            <v>Smutka Radomír</v>
          </cell>
          <cell r="C17" t="str">
            <v>sv</v>
          </cell>
          <cell r="D17" t="str">
            <v>ZR</v>
          </cell>
          <cell r="E17">
            <v>97</v>
          </cell>
          <cell r="F17">
            <v>97</v>
          </cell>
          <cell r="G17">
            <v>99</v>
          </cell>
          <cell r="H17">
            <v>100</v>
          </cell>
          <cell r="I17">
            <v>99</v>
          </cell>
          <cell r="J17">
            <v>100</v>
          </cell>
          <cell r="K17">
            <v>85</v>
          </cell>
          <cell r="L17">
            <v>94</v>
          </cell>
          <cell r="M17">
            <v>771</v>
          </cell>
        </row>
        <row r="18">
          <cell r="B18" t="str">
            <v>Petrová Petra</v>
          </cell>
          <cell r="C18" t="str">
            <v>ž</v>
          </cell>
          <cell r="D18" t="str">
            <v>NJ</v>
          </cell>
          <cell r="E18">
            <v>97</v>
          </cell>
          <cell r="F18">
            <v>88</v>
          </cell>
          <cell r="G18">
            <v>86</v>
          </cell>
          <cell r="H18">
            <v>95</v>
          </cell>
          <cell r="I18">
            <v>95</v>
          </cell>
          <cell r="J18">
            <v>88</v>
          </cell>
          <cell r="K18">
            <v>89</v>
          </cell>
          <cell r="L18">
            <v>77</v>
          </cell>
          <cell r="M18">
            <v>715</v>
          </cell>
        </row>
        <row r="19">
          <cell r="B19" t="str">
            <v>Zrník Jan</v>
          </cell>
          <cell r="C19" t="str">
            <v>s</v>
          </cell>
          <cell r="D19" t="str">
            <v>ZL</v>
          </cell>
          <cell r="E19">
            <v>97</v>
          </cell>
          <cell r="F19">
            <v>95</v>
          </cell>
          <cell r="G19">
            <v>98</v>
          </cell>
          <cell r="H19">
            <v>91</v>
          </cell>
          <cell r="I19">
            <v>91</v>
          </cell>
          <cell r="J19">
            <v>85</v>
          </cell>
          <cell r="K19">
            <v>86</v>
          </cell>
          <cell r="L19">
            <v>75</v>
          </cell>
          <cell r="M19">
            <v>718</v>
          </cell>
        </row>
        <row r="20">
          <cell r="B20" t="str">
            <v>Zavadilík Lukáš</v>
          </cell>
          <cell r="C20" t="str">
            <v>s</v>
          </cell>
          <cell r="D20" t="str">
            <v>KR</v>
          </cell>
          <cell r="E20">
            <v>82</v>
          </cell>
          <cell r="F20">
            <v>94</v>
          </cell>
          <cell r="G20">
            <v>98</v>
          </cell>
          <cell r="H20">
            <v>97</v>
          </cell>
          <cell r="I20">
            <v>96</v>
          </cell>
          <cell r="J20">
            <v>98</v>
          </cell>
          <cell r="K20">
            <v>80</v>
          </cell>
          <cell r="L20">
            <v>91</v>
          </cell>
          <cell r="M20">
            <v>736</v>
          </cell>
        </row>
        <row r="21">
          <cell r="B21" t="str">
            <v>Bednář Dušan</v>
          </cell>
          <cell r="C21" t="str">
            <v>v</v>
          </cell>
          <cell r="D21" t="str">
            <v>ZL</v>
          </cell>
          <cell r="E21">
            <v>89</v>
          </cell>
          <cell r="F21">
            <v>99</v>
          </cell>
          <cell r="G21">
            <v>98</v>
          </cell>
          <cell r="H21">
            <v>100</v>
          </cell>
          <cell r="I21">
            <v>95</v>
          </cell>
          <cell r="J21">
            <v>94</v>
          </cell>
          <cell r="K21">
            <v>63</v>
          </cell>
          <cell r="L21">
            <v>72</v>
          </cell>
          <cell r="M21">
            <v>710</v>
          </cell>
        </row>
        <row r="22">
          <cell r="B22" t="str">
            <v>Vícha Miroslav</v>
          </cell>
          <cell r="C22" t="str">
            <v>sv</v>
          </cell>
          <cell r="D22" t="str">
            <v>OP</v>
          </cell>
          <cell r="E22">
            <v>97</v>
          </cell>
          <cell r="F22">
            <v>100</v>
          </cell>
          <cell r="G22">
            <v>67</v>
          </cell>
          <cell r="H22">
            <v>100</v>
          </cell>
          <cell r="I22">
            <v>90</v>
          </cell>
          <cell r="J22">
            <v>97</v>
          </cell>
          <cell r="K22">
            <v>86</v>
          </cell>
          <cell r="L22">
            <v>82</v>
          </cell>
          <cell r="M22">
            <v>719</v>
          </cell>
        </row>
        <row r="24">
          <cell r="C24" t="str">
            <v>kat.</v>
          </cell>
          <cell r="M24" t="str">
            <v>Celkem</v>
          </cell>
        </row>
        <row r="25">
          <cell r="B25" t="str">
            <v>Dočkal Jiří</v>
          </cell>
          <cell r="C25" t="str">
            <v>S</v>
          </cell>
          <cell r="D25" t="str">
            <v>KM</v>
          </cell>
          <cell r="E25">
            <v>98</v>
          </cell>
          <cell r="F25">
            <v>99</v>
          </cell>
          <cell r="G25">
            <v>100</v>
          </cell>
          <cell r="H25">
            <v>100</v>
          </cell>
          <cell r="I25">
            <v>98</v>
          </cell>
          <cell r="J25">
            <v>89</v>
          </cell>
          <cell r="K25">
            <v>97</v>
          </cell>
          <cell r="L25">
            <v>97</v>
          </cell>
          <cell r="M25">
            <v>778</v>
          </cell>
        </row>
        <row r="26">
          <cell r="B26" t="str">
            <v>Černý Petr</v>
          </cell>
          <cell r="C26" t="str">
            <v>s</v>
          </cell>
          <cell r="D26" t="str">
            <v>TA</v>
          </cell>
          <cell r="E26">
            <v>100</v>
          </cell>
          <cell r="F26">
            <v>99</v>
          </cell>
          <cell r="G26">
            <v>99</v>
          </cell>
          <cell r="H26">
            <v>100</v>
          </cell>
          <cell r="I26">
            <v>100</v>
          </cell>
          <cell r="J26">
            <v>99</v>
          </cell>
          <cell r="K26">
            <v>91</v>
          </cell>
          <cell r="L26">
            <v>95</v>
          </cell>
          <cell r="M26">
            <v>783</v>
          </cell>
        </row>
        <row r="27">
          <cell r="B27" t="str">
            <v>Stojková Anežka</v>
          </cell>
          <cell r="C27" t="str">
            <v>j</v>
          </cell>
          <cell r="D27" t="str">
            <v>PŘ</v>
          </cell>
          <cell r="E27">
            <v>100</v>
          </cell>
          <cell r="F27">
            <v>99</v>
          </cell>
          <cell r="G27">
            <v>100</v>
          </cell>
          <cell r="H27">
            <v>99</v>
          </cell>
          <cell r="I27">
            <v>96</v>
          </cell>
          <cell r="J27">
            <v>94</v>
          </cell>
          <cell r="K27">
            <v>87</v>
          </cell>
          <cell r="L27">
            <v>88</v>
          </cell>
          <cell r="M27">
            <v>763</v>
          </cell>
        </row>
        <row r="28">
          <cell r="B28" t="str">
            <v>Dobrovodský Josef</v>
          </cell>
          <cell r="C28" t="str">
            <v>s</v>
          </cell>
          <cell r="D28" t="str">
            <v>sk</v>
          </cell>
          <cell r="E28">
            <v>85</v>
          </cell>
          <cell r="F28">
            <v>98</v>
          </cell>
          <cell r="G28">
            <v>95</v>
          </cell>
          <cell r="H28">
            <v>100</v>
          </cell>
          <cell r="I28">
            <v>98</v>
          </cell>
          <cell r="J28">
            <v>97</v>
          </cell>
          <cell r="K28">
            <v>76</v>
          </cell>
          <cell r="L28">
            <v>83</v>
          </cell>
          <cell r="M28">
            <v>732</v>
          </cell>
        </row>
        <row r="29">
          <cell r="B29" t="str">
            <v>Valchářová Kateřina</v>
          </cell>
          <cell r="C29" t="str">
            <v>ž</v>
          </cell>
          <cell r="D29" t="str">
            <v>ZL</v>
          </cell>
          <cell r="E29">
            <v>100</v>
          </cell>
          <cell r="F29">
            <v>91</v>
          </cell>
          <cell r="G29">
            <v>99</v>
          </cell>
          <cell r="H29">
            <v>89</v>
          </cell>
          <cell r="I29">
            <v>95</v>
          </cell>
          <cell r="J29">
            <v>82</v>
          </cell>
          <cell r="K29">
            <v>90</v>
          </cell>
          <cell r="L29">
            <v>89</v>
          </cell>
          <cell r="M29">
            <v>735</v>
          </cell>
        </row>
        <row r="30">
          <cell r="B30" t="str">
            <v>Černík Josef</v>
          </cell>
          <cell r="C30" t="str">
            <v>s</v>
          </cell>
          <cell r="D30" t="str">
            <v>UB</v>
          </cell>
          <cell r="E30">
            <v>97</v>
          </cell>
          <cell r="F30">
            <v>92</v>
          </cell>
          <cell r="G30">
            <v>100</v>
          </cell>
          <cell r="H30">
            <v>100</v>
          </cell>
          <cell r="I30">
            <v>98</v>
          </cell>
          <cell r="J30">
            <v>98</v>
          </cell>
          <cell r="K30">
            <v>96</v>
          </cell>
          <cell r="L30">
            <v>99</v>
          </cell>
          <cell r="M30">
            <v>780</v>
          </cell>
        </row>
        <row r="31">
          <cell r="B31" t="str">
            <v>Jurkovič Ernest</v>
          </cell>
          <cell r="C31" t="str">
            <v>s</v>
          </cell>
          <cell r="D31" t="str">
            <v>sk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99</v>
          </cell>
          <cell r="M31">
            <v>799</v>
          </cell>
        </row>
        <row r="32">
          <cell r="B32" t="str">
            <v>Kusáková Barbora</v>
          </cell>
          <cell r="C32" t="str">
            <v>ž</v>
          </cell>
          <cell r="D32" t="str">
            <v>ZL</v>
          </cell>
          <cell r="E32">
            <v>99</v>
          </cell>
          <cell r="F32">
            <v>100</v>
          </cell>
          <cell r="G32">
            <v>98</v>
          </cell>
          <cell r="H32">
            <v>100</v>
          </cell>
          <cell r="I32">
            <v>97</v>
          </cell>
          <cell r="J32">
            <v>100</v>
          </cell>
          <cell r="K32">
            <v>75</v>
          </cell>
          <cell r="L32">
            <v>90</v>
          </cell>
          <cell r="M32">
            <v>759</v>
          </cell>
        </row>
        <row r="33">
          <cell r="B33" t="str">
            <v>Kusák Jan</v>
          </cell>
          <cell r="C33" t="str">
            <v>s</v>
          </cell>
          <cell r="D33" t="str">
            <v>ZL</v>
          </cell>
          <cell r="E33">
            <v>100</v>
          </cell>
          <cell r="F33">
            <v>96</v>
          </cell>
          <cell r="G33">
            <v>100</v>
          </cell>
          <cell r="H33">
            <v>99</v>
          </cell>
          <cell r="I33">
            <v>95</v>
          </cell>
          <cell r="J33">
            <v>100</v>
          </cell>
          <cell r="K33">
            <v>99</v>
          </cell>
          <cell r="L33">
            <v>98</v>
          </cell>
          <cell r="M33">
            <v>787</v>
          </cell>
        </row>
        <row r="34">
          <cell r="B34" t="str">
            <v>Pšenčík Zdeněk</v>
          </cell>
          <cell r="C34" t="str">
            <v>s</v>
          </cell>
          <cell r="D34" t="str">
            <v>ZL</v>
          </cell>
          <cell r="E34">
            <v>100</v>
          </cell>
          <cell r="F34">
            <v>100</v>
          </cell>
          <cell r="G34">
            <v>100</v>
          </cell>
          <cell r="H34">
            <v>100</v>
          </cell>
          <cell r="I34">
            <v>99</v>
          </cell>
          <cell r="J34">
            <v>99</v>
          </cell>
          <cell r="K34">
            <v>95</v>
          </cell>
          <cell r="L34">
            <v>95</v>
          </cell>
          <cell r="M34">
            <v>788</v>
          </cell>
        </row>
        <row r="35">
          <cell r="B35" t="str">
            <v>Burian Jakub</v>
          </cell>
          <cell r="C35" t="str">
            <v>s</v>
          </cell>
          <cell r="D35" t="str">
            <v>VY</v>
          </cell>
          <cell r="E35">
            <v>99</v>
          </cell>
          <cell r="F35">
            <v>97</v>
          </cell>
          <cell r="G35">
            <v>100</v>
          </cell>
          <cell r="H35">
            <v>100</v>
          </cell>
          <cell r="I35">
            <v>96</v>
          </cell>
          <cell r="J35">
            <v>96</v>
          </cell>
          <cell r="K35">
            <v>97</v>
          </cell>
          <cell r="L35">
            <v>98</v>
          </cell>
          <cell r="M35">
            <v>783</v>
          </cell>
        </row>
        <row r="36">
          <cell r="B36" t="str">
            <v>Zavřel Martin</v>
          </cell>
          <cell r="C36" t="str">
            <v>s</v>
          </cell>
          <cell r="D36" t="str">
            <v>FM</v>
          </cell>
          <cell r="E36">
            <v>100</v>
          </cell>
          <cell r="F36">
            <v>100</v>
          </cell>
          <cell r="G36">
            <v>100</v>
          </cell>
          <cell r="H36">
            <v>100</v>
          </cell>
          <cell r="I36">
            <v>100</v>
          </cell>
          <cell r="J36">
            <v>98</v>
          </cell>
          <cell r="K36">
            <v>99</v>
          </cell>
          <cell r="L36">
            <v>96</v>
          </cell>
          <cell r="M36">
            <v>793</v>
          </cell>
        </row>
        <row r="37">
          <cell r="B37" t="str">
            <v>Chmela Martin</v>
          </cell>
          <cell r="C37" t="str">
            <v>s</v>
          </cell>
          <cell r="D37" t="str">
            <v>ZL</v>
          </cell>
          <cell r="E37">
            <v>100</v>
          </cell>
          <cell r="F37">
            <v>100</v>
          </cell>
          <cell r="G37">
            <v>98</v>
          </cell>
          <cell r="H37">
            <v>99</v>
          </cell>
          <cell r="I37">
            <v>100</v>
          </cell>
          <cell r="J37">
            <v>100</v>
          </cell>
          <cell r="K37">
            <v>95</v>
          </cell>
          <cell r="L37">
            <v>96</v>
          </cell>
          <cell r="M37">
            <v>788</v>
          </cell>
        </row>
        <row r="38">
          <cell r="B38" t="str">
            <v>Valchářová Pavlína</v>
          </cell>
          <cell r="C38" t="str">
            <v>ž</v>
          </cell>
          <cell r="D38" t="str">
            <v>ZL</v>
          </cell>
          <cell r="E38">
            <v>96</v>
          </cell>
          <cell r="F38">
            <v>96</v>
          </cell>
          <cell r="G38">
            <v>99</v>
          </cell>
          <cell r="H38">
            <v>100</v>
          </cell>
          <cell r="I38">
            <v>87</v>
          </cell>
          <cell r="J38">
            <v>98</v>
          </cell>
          <cell r="K38">
            <v>66</v>
          </cell>
          <cell r="L38">
            <v>80</v>
          </cell>
          <cell r="M38">
            <v>722</v>
          </cell>
        </row>
        <row r="39">
          <cell r="B39" t="str">
            <v>Valchář Petr</v>
          </cell>
          <cell r="C39" t="str">
            <v>v</v>
          </cell>
          <cell r="D39" t="str">
            <v>ZL</v>
          </cell>
          <cell r="E39">
            <v>99</v>
          </cell>
          <cell r="F39">
            <v>99</v>
          </cell>
          <cell r="G39">
            <v>100</v>
          </cell>
          <cell r="H39">
            <v>99</v>
          </cell>
          <cell r="I39">
            <v>99</v>
          </cell>
          <cell r="J39">
            <v>99</v>
          </cell>
          <cell r="K39">
            <v>96</v>
          </cell>
          <cell r="L39">
            <v>98</v>
          </cell>
          <cell r="M39">
            <v>789</v>
          </cell>
        </row>
        <row r="40">
          <cell r="C40" t="e">
            <v>#N/A</v>
          </cell>
          <cell r="D40" t="e">
            <v>#N/A</v>
          </cell>
          <cell r="M40">
            <v>0</v>
          </cell>
        </row>
        <row r="41">
          <cell r="C41" t="e">
            <v>#N/A</v>
          </cell>
          <cell r="D41" t="e">
            <v>#N/A</v>
          </cell>
          <cell r="M41">
            <v>0</v>
          </cell>
        </row>
        <row r="42">
          <cell r="C42" t="e">
            <v>#N/A</v>
          </cell>
          <cell r="D42" t="e">
            <v>#N/A</v>
          </cell>
          <cell r="M42">
            <v>0</v>
          </cell>
        </row>
        <row r="43">
          <cell r="C43" t="e">
            <v>#N/A</v>
          </cell>
          <cell r="D43" t="e">
            <v>#N/A</v>
          </cell>
          <cell r="M43">
            <v>0</v>
          </cell>
        </row>
        <row r="44">
          <cell r="C44" t="e">
            <v>#N/A</v>
          </cell>
          <cell r="D44" t="e">
            <v>#N/A</v>
          </cell>
          <cell r="M4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H13" workbookViewId="0">
      <selection activeCell="H22" sqref="B19:H22"/>
    </sheetView>
  </sheetViews>
  <sheetFormatPr defaultColWidth="8.7265625" defaultRowHeight="14.5" x14ac:dyDescent="0.35"/>
  <cols>
    <col min="1" max="1" width="23.81640625" style="1" customWidth="1"/>
    <col min="2" max="8" width="9.26953125" style="1" customWidth="1"/>
    <col min="9" max="9" width="8.7265625" style="1"/>
    <col min="10" max="10" width="27.1796875" style="1" customWidth="1"/>
    <col min="11" max="17" width="9.26953125" style="1" customWidth="1"/>
    <col min="18" max="20" width="6.54296875" style="1" customWidth="1"/>
    <col min="21" max="21" width="23.26953125" style="1" customWidth="1"/>
    <col min="22" max="22" width="8.7265625" style="1"/>
    <col min="23" max="23" width="12.26953125" style="1" customWidth="1"/>
    <col min="24" max="16384" width="8.7265625" style="1"/>
  </cols>
  <sheetData>
    <row r="1" spans="1:20" ht="33.5" x14ac:dyDescent="0.7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3" spans="1:20" ht="15" thickBot="1" x14ac:dyDescent="0.4"/>
    <row r="4" spans="1:20" ht="18.75" customHeight="1" x14ac:dyDescent="0.35">
      <c r="A4" s="3" t="s">
        <v>1</v>
      </c>
      <c r="B4" s="3"/>
      <c r="C4" s="3"/>
      <c r="D4" s="3"/>
      <c r="E4" s="3"/>
      <c r="F4" s="3"/>
      <c r="G4" s="3"/>
      <c r="H4" s="3"/>
      <c r="J4" s="3" t="s">
        <v>2</v>
      </c>
      <c r="K4" s="3"/>
      <c r="L4" s="3"/>
      <c r="M4" s="3"/>
      <c r="N4" s="3"/>
      <c r="O4" s="3"/>
      <c r="P4" s="3"/>
      <c r="Q4" s="3"/>
    </row>
    <row r="5" spans="1:20" ht="18.75" customHeight="1" x14ac:dyDescent="0.35">
      <c r="A5" s="4" t="s">
        <v>3</v>
      </c>
      <c r="B5" s="4"/>
      <c r="C5" s="4"/>
      <c r="D5" s="4"/>
      <c r="E5" s="4"/>
      <c r="F5" s="4"/>
      <c r="G5" s="4"/>
      <c r="H5" s="4"/>
      <c r="J5" s="4" t="s">
        <v>3</v>
      </c>
      <c r="K5" s="4"/>
      <c r="L5" s="4"/>
      <c r="M5" s="4"/>
      <c r="N5" s="4"/>
      <c r="O5" s="4"/>
      <c r="P5" s="4"/>
      <c r="Q5" s="4"/>
    </row>
    <row r="6" spans="1:20" ht="18.75" customHeight="1" thickBot="1" x14ac:dyDescent="0.4">
      <c r="A6" s="5" t="s">
        <v>4</v>
      </c>
      <c r="B6" s="6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6" t="s">
        <v>10</v>
      </c>
      <c r="H6" s="8" t="s">
        <v>11</v>
      </c>
      <c r="J6" s="9" t="s">
        <v>4</v>
      </c>
      <c r="K6" s="10" t="s">
        <v>5</v>
      </c>
      <c r="L6" s="10" t="s">
        <v>6</v>
      </c>
      <c r="M6" s="11" t="s">
        <v>7</v>
      </c>
      <c r="N6" s="11" t="s">
        <v>8</v>
      </c>
      <c r="O6" s="11" t="s">
        <v>9</v>
      </c>
      <c r="P6" s="6" t="s">
        <v>10</v>
      </c>
      <c r="Q6" s="12" t="s">
        <v>11</v>
      </c>
      <c r="R6" s="13"/>
      <c r="S6" s="13"/>
      <c r="T6" s="13"/>
    </row>
    <row r="7" spans="1:20" ht="18.75" customHeight="1" x14ac:dyDescent="0.35">
      <c r="A7" s="27" t="s">
        <v>20</v>
      </c>
      <c r="B7" s="23"/>
      <c r="C7" s="28">
        <v>796</v>
      </c>
      <c r="D7" s="16">
        <v>799</v>
      </c>
      <c r="E7" s="16">
        <f>MAX(B7:D7)</f>
        <v>799</v>
      </c>
      <c r="F7" s="16">
        <f>LARGE(B7:D7,2)</f>
        <v>796</v>
      </c>
      <c r="G7" s="16">
        <f>SUM(E7:F7)</f>
        <v>1595</v>
      </c>
      <c r="H7" s="17" t="s">
        <v>13</v>
      </c>
      <c r="J7" s="14" t="s">
        <v>12</v>
      </c>
      <c r="K7" s="18">
        <v>763</v>
      </c>
      <c r="L7" s="19">
        <v>758</v>
      </c>
      <c r="M7" s="19">
        <f>VLOOKUP(J7,[1]List1!$B$3:$M$44,12,FALSE())</f>
        <v>735</v>
      </c>
      <c r="N7" s="19">
        <f t="shared" ref="N7:N10" si="0">MAX(K7:M7)</f>
        <v>763</v>
      </c>
      <c r="O7" s="19">
        <f t="shared" ref="O7:O10" si="1">LARGE(K7:M7,2)</f>
        <v>758</v>
      </c>
      <c r="P7" s="20">
        <f t="shared" ref="P7:P10" si="2">SUM(N7:O7)</f>
        <v>1521</v>
      </c>
      <c r="Q7" s="21" t="s">
        <v>13</v>
      </c>
    </row>
    <row r="8" spans="1:20" ht="18.75" customHeight="1" x14ac:dyDescent="0.35">
      <c r="A8" s="22" t="s">
        <v>21</v>
      </c>
      <c r="B8" s="29">
        <v>792</v>
      </c>
      <c r="C8" s="30">
        <v>783</v>
      </c>
      <c r="D8" s="16">
        <f>VLOOKUP(A8,[1]List1!$B$3:$M$44,12,FALSE())</f>
        <v>793</v>
      </c>
      <c r="E8" s="16">
        <f>MAX(B8:D8)</f>
        <v>793</v>
      </c>
      <c r="F8" s="16">
        <f>LARGE(B8:D8,2)</f>
        <v>792</v>
      </c>
      <c r="G8" s="16">
        <f>SUM(E8:F8)</f>
        <v>1585</v>
      </c>
      <c r="H8" s="17" t="s">
        <v>15</v>
      </c>
      <c r="J8" s="22" t="s">
        <v>14</v>
      </c>
      <c r="K8" s="24">
        <v>744</v>
      </c>
      <c r="L8" s="25"/>
      <c r="M8" s="25">
        <f>VLOOKUP(J8,[1]List1!$B$3:$M$44,12,FALSE())</f>
        <v>759</v>
      </c>
      <c r="N8" s="25">
        <f t="shared" si="0"/>
        <v>759</v>
      </c>
      <c r="O8" s="25">
        <f t="shared" si="1"/>
        <v>744</v>
      </c>
      <c r="P8" s="25">
        <f t="shared" si="2"/>
        <v>1503</v>
      </c>
      <c r="Q8" s="26" t="s">
        <v>15</v>
      </c>
    </row>
    <row r="9" spans="1:20" ht="18.75" customHeight="1" x14ac:dyDescent="0.35">
      <c r="A9" s="22" t="s">
        <v>22</v>
      </c>
      <c r="B9" s="23">
        <v>794</v>
      </c>
      <c r="C9" s="30">
        <v>785</v>
      </c>
      <c r="D9" s="16">
        <f>VLOOKUP(A9,[1]List1!$B$3:$M$44,12,FALSE())</f>
        <v>788</v>
      </c>
      <c r="E9" s="16">
        <f>MAX(B9:D9)</f>
        <v>794</v>
      </c>
      <c r="F9" s="16">
        <f>LARGE(B9:D9,2)</f>
        <v>788</v>
      </c>
      <c r="G9" s="16">
        <f>SUM(E9:F9)</f>
        <v>1582</v>
      </c>
      <c r="H9" s="17" t="s">
        <v>17</v>
      </c>
      <c r="J9" s="22" t="s">
        <v>16</v>
      </c>
      <c r="K9" s="24">
        <v>757</v>
      </c>
      <c r="L9" s="20"/>
      <c r="M9" s="20">
        <f>VLOOKUP(J9,[1]List1!$B$3:$M$44,12,FALSE())</f>
        <v>722</v>
      </c>
      <c r="N9" s="15">
        <f t="shared" si="0"/>
        <v>757</v>
      </c>
      <c r="O9" s="20">
        <f t="shared" si="1"/>
        <v>722</v>
      </c>
      <c r="P9" s="20">
        <f t="shared" si="2"/>
        <v>1479</v>
      </c>
      <c r="Q9" s="26" t="s">
        <v>17</v>
      </c>
    </row>
    <row r="10" spans="1:20" ht="18.75" customHeight="1" thickBot="1" x14ac:dyDescent="0.4">
      <c r="A10" s="22" t="s">
        <v>23</v>
      </c>
      <c r="B10" s="29">
        <v>788</v>
      </c>
      <c r="C10" s="30">
        <v>789</v>
      </c>
      <c r="D10" s="16">
        <f>VLOOKUP(A10,[1]List1!$B$3:$M$44,12,FALSE())</f>
        <v>780</v>
      </c>
      <c r="E10" s="16">
        <f>MAX(B10:D10)</f>
        <v>789</v>
      </c>
      <c r="F10" s="16">
        <f>LARGE(B10:D10,2)</f>
        <v>788</v>
      </c>
      <c r="G10" s="16">
        <f>SUM(E10:F10)</f>
        <v>1577</v>
      </c>
      <c r="H10" s="17" t="s">
        <v>19</v>
      </c>
      <c r="J10" s="22" t="s">
        <v>18</v>
      </c>
      <c r="K10" s="24">
        <v>726</v>
      </c>
      <c r="L10" s="20">
        <v>710</v>
      </c>
      <c r="M10" s="20">
        <f>VLOOKUP(J10,[1]List1!$B$3:$M$44,12,FALSE())</f>
        <v>715</v>
      </c>
      <c r="N10" s="20">
        <f t="shared" si="0"/>
        <v>726</v>
      </c>
      <c r="O10" s="20">
        <f t="shared" si="1"/>
        <v>715</v>
      </c>
      <c r="P10" s="20">
        <f t="shared" si="2"/>
        <v>1441</v>
      </c>
      <c r="Q10" s="26" t="s">
        <v>19</v>
      </c>
    </row>
    <row r="11" spans="1:20" ht="18.75" customHeight="1" x14ac:dyDescent="0.45">
      <c r="A11" s="22" t="s">
        <v>25</v>
      </c>
      <c r="B11" s="23">
        <v>776</v>
      </c>
      <c r="C11" s="15"/>
      <c r="D11" s="16">
        <f>VLOOKUP(A11,[1]List1!$B$3:$M$44,12,FALSE())</f>
        <v>775</v>
      </c>
      <c r="E11" s="16">
        <f>MAX(B11:D11)</f>
        <v>776</v>
      </c>
      <c r="F11" s="16">
        <f>LARGE(B11:D11,2)</f>
        <v>775</v>
      </c>
      <c r="G11" s="16">
        <f>SUM(E11:F11)</f>
        <v>1551</v>
      </c>
      <c r="H11" s="17" t="s">
        <v>26</v>
      </c>
      <c r="J11" s="31"/>
      <c r="K11" s="32"/>
      <c r="L11" s="33"/>
      <c r="M11" s="32"/>
      <c r="N11" s="32"/>
      <c r="O11" s="32"/>
      <c r="P11" s="32"/>
      <c r="Q11" s="33"/>
    </row>
    <row r="12" spans="1:20" ht="18.75" customHeight="1" thickBot="1" x14ac:dyDescent="0.5">
      <c r="A12" s="22" t="s">
        <v>28</v>
      </c>
      <c r="B12" s="23">
        <v>767</v>
      </c>
      <c r="C12" s="15"/>
      <c r="D12" s="16">
        <f>VLOOKUP(A12,[1]List1!$B$3:$M$44,12,FALSE())</f>
        <v>779</v>
      </c>
      <c r="E12" s="16">
        <f>MAX(B12:D12)</f>
        <v>779</v>
      </c>
      <c r="F12" s="16">
        <f>LARGE(B12:D12,2)</f>
        <v>767</v>
      </c>
      <c r="G12" s="16">
        <f>SUM(E12:F12)</f>
        <v>1546</v>
      </c>
      <c r="H12" s="17" t="s">
        <v>29</v>
      </c>
      <c r="J12" s="34"/>
      <c r="K12" s="35"/>
      <c r="L12" s="36"/>
      <c r="M12" s="36"/>
      <c r="N12" s="36"/>
      <c r="O12" s="36"/>
      <c r="P12" s="36"/>
      <c r="Q12" s="35"/>
    </row>
    <row r="13" spans="1:20" ht="18.75" customHeight="1" x14ac:dyDescent="0.35">
      <c r="A13" s="22" t="s">
        <v>31</v>
      </c>
      <c r="B13" s="23">
        <v>773</v>
      </c>
      <c r="C13" s="15"/>
      <c r="D13" s="16">
        <f>VLOOKUP(A13,[1]List1!$B$3:$M$44,12,FALSE())</f>
        <v>757</v>
      </c>
      <c r="E13" s="16">
        <f>MAX(B13:D13)</f>
        <v>773</v>
      </c>
      <c r="F13" s="16">
        <f>LARGE(B13:D13,2)</f>
        <v>757</v>
      </c>
      <c r="G13" s="16">
        <f>SUM(E13:F13)</f>
        <v>1530</v>
      </c>
      <c r="H13" s="17" t="s">
        <v>32</v>
      </c>
      <c r="J13" s="3" t="s">
        <v>24</v>
      </c>
      <c r="K13" s="3"/>
      <c r="L13" s="3"/>
      <c r="M13" s="3"/>
      <c r="N13" s="3"/>
      <c r="O13" s="3"/>
      <c r="P13" s="3"/>
      <c r="Q13" s="3"/>
    </row>
    <row r="14" spans="1:20" ht="18.75" customHeight="1" x14ac:dyDescent="0.35">
      <c r="A14" s="22" t="s">
        <v>34</v>
      </c>
      <c r="B14" s="23">
        <v>746</v>
      </c>
      <c r="C14" s="15">
        <v>732</v>
      </c>
      <c r="D14" s="16">
        <f>VLOOKUP(A14,[1]List1!$B$3:$M$44,12,FALSE())</f>
        <v>752</v>
      </c>
      <c r="E14" s="16">
        <f>MAX(B14:D14)</f>
        <v>752</v>
      </c>
      <c r="F14" s="16">
        <f>LARGE(B14:D14,2)</f>
        <v>746</v>
      </c>
      <c r="G14" s="16">
        <f>SUM(E14:F14)</f>
        <v>1498</v>
      </c>
      <c r="H14" s="17" t="s">
        <v>35</v>
      </c>
      <c r="J14" s="4" t="s">
        <v>3</v>
      </c>
      <c r="K14" s="4"/>
      <c r="L14" s="4"/>
      <c r="M14" s="4"/>
      <c r="N14" s="4"/>
      <c r="O14" s="4"/>
      <c r="P14" s="4"/>
      <c r="Q14" s="4"/>
    </row>
    <row r="15" spans="1:20" ht="18.75" customHeight="1" x14ac:dyDescent="0.35">
      <c r="A15" s="27" t="s">
        <v>37</v>
      </c>
      <c r="B15" s="23">
        <v>768</v>
      </c>
      <c r="C15" s="15"/>
      <c r="D15" s="16">
        <f>VLOOKUP(A15,[1]List1!$B$3:$M$44,12,FALSE())</f>
        <v>729</v>
      </c>
      <c r="E15" s="16">
        <f>MAX(B15:D15)</f>
        <v>768</v>
      </c>
      <c r="F15" s="16">
        <f>LARGE(B15:D15,2)</f>
        <v>729</v>
      </c>
      <c r="G15" s="16">
        <f>SUM(E15:F15)</f>
        <v>1497</v>
      </c>
      <c r="H15" s="17" t="s">
        <v>38</v>
      </c>
      <c r="J15" s="9" t="s">
        <v>4</v>
      </c>
      <c r="K15" s="10" t="s">
        <v>5</v>
      </c>
      <c r="L15" s="10" t="s">
        <v>6</v>
      </c>
      <c r="M15" s="11" t="s">
        <v>7</v>
      </c>
      <c r="N15" s="11" t="s">
        <v>8</v>
      </c>
      <c r="O15" s="11" t="s">
        <v>9</v>
      </c>
      <c r="P15" s="10" t="s">
        <v>10</v>
      </c>
      <c r="Q15" s="12" t="s">
        <v>11</v>
      </c>
    </row>
    <row r="16" spans="1:20" ht="18.75" customHeight="1" x14ac:dyDescent="0.35">
      <c r="A16" s="27" t="s">
        <v>39</v>
      </c>
      <c r="B16" s="23">
        <v>737</v>
      </c>
      <c r="C16" s="15">
        <v>760</v>
      </c>
      <c r="D16" s="16">
        <f>VLOOKUP(A16,[1]List1!$B$3:$M$44,12,FALSE())</f>
        <v>736</v>
      </c>
      <c r="E16" s="16">
        <f>MAX(B16:D16)</f>
        <v>760</v>
      </c>
      <c r="F16" s="16">
        <f>LARGE(B16:D16,2)</f>
        <v>737</v>
      </c>
      <c r="G16" s="16">
        <f>SUM(E16:F16)</f>
        <v>1497</v>
      </c>
      <c r="H16" s="17" t="s">
        <v>40</v>
      </c>
      <c r="J16" s="22" t="s">
        <v>27</v>
      </c>
      <c r="K16" s="24">
        <v>788</v>
      </c>
      <c r="L16" s="40">
        <v>789</v>
      </c>
      <c r="M16" s="40">
        <f>VLOOKUP(J16,[1]List1!$B$3:$M$44,12,FALSE())</f>
        <v>789</v>
      </c>
      <c r="N16" s="40">
        <f>MAX(K16:M16)</f>
        <v>789</v>
      </c>
      <c r="O16" s="40">
        <f>LARGE(K16:M16,2)</f>
        <v>789</v>
      </c>
      <c r="P16" s="40">
        <f>SUM(N16:O16)</f>
        <v>1578</v>
      </c>
      <c r="Q16" s="17" t="s">
        <v>13</v>
      </c>
    </row>
    <row r="17" spans="1:17" ht="18.75" customHeight="1" x14ac:dyDescent="0.35">
      <c r="A17" s="27" t="s">
        <v>41</v>
      </c>
      <c r="B17" s="23">
        <v>756</v>
      </c>
      <c r="C17" s="30">
        <v>731</v>
      </c>
      <c r="D17" s="16">
        <f>VLOOKUP(A17,[1]List1!$B$3:$M$44,12,FALSE())</f>
        <v>728</v>
      </c>
      <c r="E17" s="16">
        <f>MAX(B17:D17)</f>
        <v>756</v>
      </c>
      <c r="F17" s="16">
        <f>LARGE(B17:D17,2)</f>
        <v>731</v>
      </c>
      <c r="G17" s="16">
        <f>SUM(E17:F17)</f>
        <v>1487</v>
      </c>
      <c r="H17" s="17" t="s">
        <v>42</v>
      </c>
      <c r="J17" s="22" t="s">
        <v>30</v>
      </c>
      <c r="K17" s="24">
        <v>771</v>
      </c>
      <c r="L17" s="40">
        <v>752</v>
      </c>
      <c r="M17" s="40">
        <f>VLOOKUP(J17,[1]List1!$B$3:$M$44,12,FALSE())</f>
        <v>754</v>
      </c>
      <c r="N17" s="40">
        <f>MAX(K17:M17)</f>
        <v>771</v>
      </c>
      <c r="O17" s="40">
        <f>LARGE(K17:M17,2)</f>
        <v>754</v>
      </c>
      <c r="P17" s="40">
        <f>SUM(N17:O17)</f>
        <v>1525</v>
      </c>
      <c r="Q17" s="17" t="s">
        <v>15</v>
      </c>
    </row>
    <row r="18" spans="1:17" ht="18.75" customHeight="1" x14ac:dyDescent="0.35">
      <c r="A18" s="22" t="s">
        <v>43</v>
      </c>
      <c r="B18" s="23"/>
      <c r="C18" s="15">
        <v>759</v>
      </c>
      <c r="D18" s="16">
        <v>718</v>
      </c>
      <c r="E18" s="16">
        <f>MAX(B18:D18)</f>
        <v>759</v>
      </c>
      <c r="F18" s="16">
        <f>LARGE(B18:D18,2)</f>
        <v>718</v>
      </c>
      <c r="G18" s="16">
        <f>SUM(E18:F18)</f>
        <v>1477</v>
      </c>
      <c r="H18" s="12" t="s">
        <v>44</v>
      </c>
      <c r="J18" s="22" t="s">
        <v>33</v>
      </c>
      <c r="K18" s="24">
        <v>645</v>
      </c>
      <c r="L18" s="40">
        <v>712</v>
      </c>
      <c r="M18" s="40">
        <v>749</v>
      </c>
      <c r="N18" s="40">
        <f>MAX(K18:M18)</f>
        <v>749</v>
      </c>
      <c r="O18" s="40">
        <f>LARGE(K18:M18,2)</f>
        <v>712</v>
      </c>
      <c r="P18" s="40">
        <f>SUM(N18:O18)</f>
        <v>1461</v>
      </c>
      <c r="Q18" s="17" t="s">
        <v>17</v>
      </c>
    </row>
    <row r="19" spans="1:17" ht="18.75" customHeight="1" x14ac:dyDescent="0.35">
      <c r="A19" s="22" t="s">
        <v>45</v>
      </c>
      <c r="B19" s="24">
        <v>720</v>
      </c>
      <c r="C19" s="15">
        <v>727</v>
      </c>
      <c r="D19" s="16">
        <v>736</v>
      </c>
      <c r="E19" s="16">
        <f>MAX(B19:D19)</f>
        <v>736</v>
      </c>
      <c r="F19" s="16">
        <f>LARGE(B19:D19,2)</f>
        <v>727</v>
      </c>
      <c r="G19" s="16">
        <f>SUM(E19:F19)</f>
        <v>1463</v>
      </c>
      <c r="H19" s="52" t="s">
        <v>46</v>
      </c>
      <c r="J19" s="22" t="s">
        <v>36</v>
      </c>
      <c r="K19" s="24">
        <v>686</v>
      </c>
      <c r="L19" s="40"/>
      <c r="M19" s="40">
        <f>VLOOKUP(J19,[1]List1!$B$3:$M$44,12,FALSE())</f>
        <v>710</v>
      </c>
      <c r="N19" s="40">
        <f>MAX(K19:M19)</f>
        <v>710</v>
      </c>
      <c r="O19" s="40">
        <f>LARGE(K19:M19,2)</f>
        <v>686</v>
      </c>
      <c r="P19" s="40">
        <f>SUM(N19:O19)</f>
        <v>1396</v>
      </c>
      <c r="Q19" s="17" t="s">
        <v>19</v>
      </c>
    </row>
    <row r="20" spans="1:17" ht="18.75" customHeight="1" thickBot="1" x14ac:dyDescent="0.4">
      <c r="A20" s="22" t="s">
        <v>47</v>
      </c>
      <c r="B20" s="24"/>
      <c r="C20" s="15">
        <v>722</v>
      </c>
      <c r="D20" s="16">
        <v>732</v>
      </c>
      <c r="E20" s="16">
        <f>MAX(B20:D20)</f>
        <v>732</v>
      </c>
      <c r="F20" s="16">
        <f>LARGE(B20:D20,2)</f>
        <v>722</v>
      </c>
      <c r="G20" s="16">
        <f>SUM(E20:F20)</f>
        <v>1454</v>
      </c>
      <c r="H20" s="52" t="s">
        <v>48</v>
      </c>
      <c r="J20" s="22"/>
      <c r="K20" s="15"/>
      <c r="L20" s="15"/>
      <c r="M20" s="16"/>
      <c r="N20" s="16"/>
      <c r="O20" s="16"/>
      <c r="P20" s="16"/>
      <c r="Q20" s="17"/>
    </row>
    <row r="21" spans="1:17" ht="18.75" customHeight="1" thickBot="1" x14ac:dyDescent="0.4">
      <c r="A21" s="24" t="s">
        <v>50</v>
      </c>
      <c r="B21" s="24">
        <v>706</v>
      </c>
      <c r="C21" s="15"/>
      <c r="D21" s="16">
        <v>658</v>
      </c>
      <c r="E21" s="16">
        <f>MAX(B21:D21)</f>
        <v>706</v>
      </c>
      <c r="F21" s="16">
        <f>LARGE(B21:D21,2)</f>
        <v>658</v>
      </c>
      <c r="G21" s="16">
        <f>SUM(E21:F21)</f>
        <v>1364</v>
      </c>
      <c r="H21" s="52" t="s">
        <v>51</v>
      </c>
      <c r="J21" s="14"/>
      <c r="K21" s="37"/>
      <c r="L21" s="38"/>
      <c r="M21" s="38"/>
      <c r="N21" s="38"/>
      <c r="O21" s="38"/>
      <c r="P21" s="38"/>
      <c r="Q21" s="39"/>
    </row>
    <row r="22" spans="1:17" ht="18.75" customHeight="1" x14ac:dyDescent="0.35">
      <c r="A22" s="24" t="s">
        <v>52</v>
      </c>
      <c r="B22" s="24">
        <v>629</v>
      </c>
      <c r="C22" s="15"/>
      <c r="D22" s="16">
        <v>633</v>
      </c>
      <c r="E22" s="16">
        <f>MAX(B22:D22)</f>
        <v>633</v>
      </c>
      <c r="F22" s="16">
        <f>LARGE(B22:D22,2)</f>
        <v>629</v>
      </c>
      <c r="G22" s="16">
        <f>SUM(E22:F22)</f>
        <v>1262</v>
      </c>
      <c r="H22" s="52" t="s">
        <v>53</v>
      </c>
      <c r="J22" s="3" t="s">
        <v>49</v>
      </c>
      <c r="K22" s="3"/>
      <c r="L22" s="3"/>
      <c r="M22" s="3"/>
      <c r="N22" s="3"/>
      <c r="O22" s="3"/>
      <c r="P22" s="3"/>
      <c r="Q22" s="3"/>
    </row>
    <row r="23" spans="1:17" ht="18.75" customHeight="1" thickBot="1" x14ac:dyDescent="0.4">
      <c r="J23" s="4" t="s">
        <v>3</v>
      </c>
      <c r="K23" s="4"/>
      <c r="L23" s="4"/>
      <c r="M23" s="4"/>
      <c r="N23" s="4"/>
      <c r="O23" s="4"/>
      <c r="P23" s="4"/>
      <c r="Q23" s="4"/>
    </row>
    <row r="24" spans="1:17" ht="18.75" customHeight="1" thickBot="1" x14ac:dyDescent="0.4">
      <c r="A24" s="3" t="s">
        <v>57</v>
      </c>
      <c r="B24" s="3"/>
      <c r="C24" s="3"/>
      <c r="D24" s="3"/>
      <c r="E24" s="3"/>
      <c r="F24" s="3"/>
      <c r="G24" s="3"/>
      <c r="H24" s="3"/>
      <c r="J24" s="5" t="s">
        <v>4</v>
      </c>
      <c r="K24" s="6" t="s">
        <v>5</v>
      </c>
      <c r="L24" s="6" t="s">
        <v>6</v>
      </c>
      <c r="M24" s="7" t="s">
        <v>7</v>
      </c>
      <c r="N24" s="7" t="s">
        <v>8</v>
      </c>
      <c r="O24" s="7" t="s">
        <v>9</v>
      </c>
      <c r="P24" s="6" t="s">
        <v>10</v>
      </c>
      <c r="Q24" s="8" t="s">
        <v>11</v>
      </c>
    </row>
    <row r="25" spans="1:17" ht="18.75" customHeight="1" x14ac:dyDescent="0.35">
      <c r="A25" s="4" t="s">
        <v>3</v>
      </c>
      <c r="B25" s="4"/>
      <c r="C25" s="4"/>
      <c r="D25" s="4"/>
      <c r="E25" s="4"/>
      <c r="F25" s="4"/>
      <c r="G25" s="4"/>
      <c r="H25" s="4"/>
      <c r="J25" s="22" t="s">
        <v>54</v>
      </c>
      <c r="K25" s="41">
        <v>781</v>
      </c>
      <c r="L25" s="20"/>
      <c r="M25" s="20">
        <f>VLOOKUP(J25,[1]List1!$B$3:$M$44,12,FALSE())</f>
        <v>771</v>
      </c>
      <c r="N25" s="20">
        <f>MAX(K25:M25)</f>
        <v>781</v>
      </c>
      <c r="O25" s="20">
        <f>LARGE(K25:M25,2)</f>
        <v>771</v>
      </c>
      <c r="P25" s="20">
        <f>SUM(N25:O25)</f>
        <v>1552</v>
      </c>
      <c r="Q25" s="42" t="s">
        <v>13</v>
      </c>
    </row>
    <row r="26" spans="1:17" ht="18.75" customHeight="1" x14ac:dyDescent="0.35">
      <c r="A26" s="9" t="s">
        <v>4</v>
      </c>
      <c r="B26" s="10" t="s">
        <v>5</v>
      </c>
      <c r="C26" s="10" t="s">
        <v>6</v>
      </c>
      <c r="D26" s="11" t="s">
        <v>7</v>
      </c>
      <c r="E26" s="11" t="s">
        <v>8</v>
      </c>
      <c r="F26" s="11" t="s">
        <v>9</v>
      </c>
      <c r="G26" s="10" t="s">
        <v>10</v>
      </c>
      <c r="H26" s="12" t="s">
        <v>11</v>
      </c>
      <c r="J26" s="22" t="s">
        <v>55</v>
      </c>
      <c r="K26" s="24">
        <v>775</v>
      </c>
      <c r="L26" s="20">
        <v>750</v>
      </c>
      <c r="M26" s="20">
        <f>VLOOKUP(J26,[1]List1!$B$3:$M$44,12,FALSE())</f>
        <v>719</v>
      </c>
      <c r="N26" s="20">
        <f>MAX(K26:M26)</f>
        <v>775</v>
      </c>
      <c r="O26" s="20">
        <f>LARGE(K26:M26,2)</f>
        <v>750</v>
      </c>
      <c r="P26" s="20">
        <f>SUM(N26:O26)</f>
        <v>1525</v>
      </c>
      <c r="Q26" s="42" t="s">
        <v>15</v>
      </c>
    </row>
    <row r="27" spans="1:17" ht="18.75" customHeight="1" x14ac:dyDescent="0.35">
      <c r="A27" s="24" t="s">
        <v>58</v>
      </c>
      <c r="B27" s="24">
        <v>743</v>
      </c>
      <c r="C27" s="20">
        <v>723</v>
      </c>
      <c r="D27" s="16">
        <f>VLOOKUP(A27,[1]List1!$B$3:$M$44,12,FALSE())</f>
        <v>763</v>
      </c>
      <c r="E27" s="43">
        <f>MAX(B27:D27)</f>
        <v>763</v>
      </c>
      <c r="F27" s="40">
        <f>LARGE(B27:D27,2)</f>
        <v>743</v>
      </c>
      <c r="G27" s="43">
        <f>F27+E27</f>
        <v>1506</v>
      </c>
      <c r="H27" s="51" t="s">
        <v>13</v>
      </c>
      <c r="J27" s="22" t="s">
        <v>56</v>
      </c>
      <c r="K27" s="24">
        <v>747</v>
      </c>
      <c r="L27" s="20">
        <v>753</v>
      </c>
      <c r="M27" s="20">
        <f>VLOOKUP(J27,[1]List1!$B$3:$M$44,12,FALSE())</f>
        <v>706</v>
      </c>
      <c r="N27" s="20">
        <f>MAX(K27:M27)</f>
        <v>753</v>
      </c>
      <c r="O27" s="20">
        <f>LARGE(K27:M27,2)</f>
        <v>747</v>
      </c>
      <c r="P27" s="20">
        <f>SUM(N27:O27)</f>
        <v>1500</v>
      </c>
      <c r="Q27" s="42" t="s">
        <v>17</v>
      </c>
    </row>
    <row r="28" spans="1:17" ht="18.75" customHeight="1" x14ac:dyDescent="0.35"/>
    <row r="29" spans="1:17" ht="18.75" customHeight="1" x14ac:dyDescent="0.35"/>
    <row r="30" spans="1:17" ht="18.75" customHeight="1" x14ac:dyDescent="0.35"/>
    <row r="31" spans="1:17" ht="18.75" customHeight="1" x14ac:dyDescent="0.35"/>
    <row r="32" spans="1:17" ht="18.75" customHeight="1" x14ac:dyDescent="0.35"/>
    <row r="33" spans="1:8" ht="18.75" customHeight="1" x14ac:dyDescent="0.35"/>
    <row r="34" spans="1:8" ht="20" x14ac:dyDescent="0.45">
      <c r="A34" s="44" t="s">
        <v>59</v>
      </c>
      <c r="B34" s="44"/>
      <c r="C34" s="45"/>
      <c r="D34" s="46"/>
      <c r="E34" s="46"/>
      <c r="F34" s="46"/>
      <c r="G34" s="46"/>
      <c r="H34" s="13"/>
    </row>
    <row r="35" spans="1:8" ht="20" x14ac:dyDescent="0.45">
      <c r="A35" s="47"/>
      <c r="B35" s="47"/>
      <c r="C35" s="45"/>
      <c r="D35" s="46"/>
      <c r="E35" s="46"/>
      <c r="F35" s="46"/>
      <c r="G35" s="46"/>
      <c r="H35" s="13"/>
    </row>
    <row r="36" spans="1:8" ht="20" x14ac:dyDescent="0.45">
      <c r="A36" s="47"/>
      <c r="B36" s="47"/>
      <c r="C36" s="45"/>
      <c r="D36" s="46"/>
      <c r="E36" s="46"/>
      <c r="F36" s="46"/>
      <c r="G36" s="46"/>
      <c r="H36" s="13"/>
    </row>
    <row r="37" spans="1:8" ht="20" x14ac:dyDescent="0.45">
      <c r="A37" s="47"/>
      <c r="B37" s="47"/>
      <c r="C37" s="45"/>
      <c r="D37" s="46"/>
      <c r="E37" s="46"/>
      <c r="F37" s="46"/>
      <c r="G37" s="46"/>
      <c r="H37" s="13"/>
    </row>
    <row r="38" spans="1:8" ht="20" x14ac:dyDescent="0.45">
      <c r="A38" s="47"/>
      <c r="B38" s="47"/>
      <c r="C38" s="45"/>
      <c r="D38" s="46"/>
      <c r="E38" s="46"/>
      <c r="F38" s="46"/>
      <c r="G38" s="46"/>
      <c r="H38" s="13"/>
    </row>
    <row r="39" spans="1:8" ht="20" x14ac:dyDescent="0.45">
      <c r="A39" s="47"/>
      <c r="B39" s="47"/>
      <c r="C39" s="45"/>
      <c r="D39" s="46"/>
      <c r="E39" s="46"/>
      <c r="F39" s="46"/>
      <c r="G39" s="46"/>
      <c r="H39" s="13"/>
    </row>
    <row r="40" spans="1:8" ht="20" x14ac:dyDescent="0.45">
      <c r="A40" s="47"/>
      <c r="B40" s="47"/>
      <c r="C40" s="45"/>
      <c r="D40" s="46"/>
      <c r="E40" s="46"/>
      <c r="F40" s="46"/>
      <c r="G40" s="46"/>
      <c r="H40" s="13"/>
    </row>
    <row r="41" spans="1:8" ht="20" x14ac:dyDescent="0.45">
      <c r="A41" s="47"/>
      <c r="B41" s="47"/>
      <c r="C41" s="45"/>
      <c r="D41" s="46"/>
      <c r="E41" s="46"/>
      <c r="F41" s="46"/>
      <c r="G41" s="46"/>
      <c r="H41" s="13"/>
    </row>
    <row r="42" spans="1:8" ht="18.5" x14ac:dyDescent="0.45">
      <c r="A42" s="48"/>
      <c r="B42" s="49"/>
      <c r="C42" s="45"/>
      <c r="D42" s="46"/>
      <c r="E42" s="46"/>
      <c r="F42" s="46"/>
      <c r="G42" s="46"/>
      <c r="H42" s="13"/>
    </row>
    <row r="43" spans="1:8" ht="20" x14ac:dyDescent="0.45">
      <c r="A43" s="44"/>
      <c r="B43" s="44"/>
      <c r="C43" s="46"/>
      <c r="D43" s="46"/>
      <c r="E43" s="46"/>
      <c r="F43" s="46"/>
      <c r="G43" s="46"/>
      <c r="H43" s="13"/>
    </row>
    <row r="44" spans="1:8" ht="18.5" x14ac:dyDescent="0.45">
      <c r="A44" s="48"/>
      <c r="B44" s="49"/>
      <c r="C44" s="46"/>
      <c r="D44" s="46"/>
      <c r="E44" s="46"/>
      <c r="F44" s="46"/>
      <c r="G44" s="46"/>
      <c r="H44" s="13"/>
    </row>
    <row r="45" spans="1:8" ht="18.5" x14ac:dyDescent="0.45">
      <c r="A45" s="48"/>
      <c r="B45" s="49"/>
      <c r="C45" s="46"/>
      <c r="D45" s="46"/>
      <c r="E45" s="46"/>
      <c r="F45" s="46"/>
      <c r="G45" s="46"/>
      <c r="H45" s="13"/>
    </row>
    <row r="46" spans="1:8" ht="18.5" x14ac:dyDescent="0.45">
      <c r="A46" s="48"/>
      <c r="B46" s="49"/>
      <c r="C46" s="46"/>
      <c r="D46" s="46"/>
      <c r="E46" s="46"/>
      <c r="F46" s="46"/>
      <c r="G46" s="46"/>
      <c r="H46" s="13"/>
    </row>
    <row r="47" spans="1:8" ht="18.5" x14ac:dyDescent="0.45">
      <c r="A47" s="48"/>
      <c r="B47" s="49"/>
      <c r="C47" s="46"/>
      <c r="D47" s="46"/>
      <c r="E47" s="46"/>
      <c r="F47" s="46"/>
      <c r="G47" s="46"/>
      <c r="H47" s="13"/>
    </row>
    <row r="51" spans="1:3" ht="20" x14ac:dyDescent="0.35">
      <c r="A51" s="50"/>
      <c r="B51" s="50"/>
      <c r="C51" s="50"/>
    </row>
    <row r="59" spans="1:3" ht="20" x14ac:dyDescent="0.35">
      <c r="A59" s="50" t="s">
        <v>60</v>
      </c>
      <c r="B59" s="50"/>
      <c r="C59" s="50"/>
    </row>
  </sheetData>
  <mergeCells count="15">
    <mergeCell ref="A43:B43"/>
    <mergeCell ref="A51:C51"/>
    <mergeCell ref="A59:C59"/>
    <mergeCell ref="J22:Q22"/>
    <mergeCell ref="J23:Q23"/>
    <mergeCell ref="J14:Q14"/>
    <mergeCell ref="A24:H24"/>
    <mergeCell ref="A25:H25"/>
    <mergeCell ref="A34:B34"/>
    <mergeCell ref="B1:L1"/>
    <mergeCell ref="A4:H4"/>
    <mergeCell ref="J4:Q4"/>
    <mergeCell ref="A5:H5"/>
    <mergeCell ref="J5:Q5"/>
    <mergeCell ref="J13:Q13"/>
  </mergeCells>
  <conditionalFormatting sqref="A44">
    <cfRule type="expression" dxfId="23" priority="15">
      <formula>IF(D42:D94=1,1,0)</formula>
    </cfRule>
  </conditionalFormatting>
  <conditionalFormatting sqref="A47">
    <cfRule type="expression" dxfId="22" priority="16">
      <formula>IF(D45:D98=1,1,0)</formula>
    </cfRule>
  </conditionalFormatting>
  <conditionalFormatting sqref="A42">
    <cfRule type="expression" dxfId="21" priority="17">
      <formula>IF(D41:D95=1,1,0)</formula>
    </cfRule>
  </conditionalFormatting>
  <conditionalFormatting sqref="J11 J7:J9 A11:A22">
    <cfRule type="expression" dxfId="20" priority="19">
      <formula>IF(#REF!=1,1,0)</formula>
    </cfRule>
  </conditionalFormatting>
  <conditionalFormatting sqref="J12">
    <cfRule type="expression" dxfId="19" priority="20">
      <formula>IF(M12:M69=1,1,0)</formula>
    </cfRule>
  </conditionalFormatting>
  <conditionalFormatting sqref="A45:A46">
    <cfRule type="expression" dxfId="18" priority="21">
      <formula>IF(D44:D96=1,1,0)</formula>
    </cfRule>
  </conditionalFormatting>
  <conditionalFormatting sqref="A7 A10">
    <cfRule type="expression" dxfId="17" priority="27">
      <formula>IF(#REF!=1,1,0)</formula>
    </cfRule>
  </conditionalFormatting>
  <conditionalFormatting sqref="J10">
    <cfRule type="expression" dxfId="16" priority="47">
      <formula>IF(N5:N66=1,1,0)</formula>
    </cfRule>
  </conditionalFormatting>
  <conditionalFormatting sqref="J16">
    <cfRule type="expression" dxfId="15" priority="53">
      <formula>IF(T8:T66=1,1,0)</formula>
    </cfRule>
  </conditionalFormatting>
  <conditionalFormatting sqref="L21:M21">
    <cfRule type="expression" dxfId="14" priority="60">
      <formula>IF(Y6:Y65=1,1,0)</formula>
    </cfRule>
  </conditionalFormatting>
  <conditionalFormatting sqref="J21">
    <cfRule type="expression" dxfId="13" priority="66">
      <formula>IF(T7:T65=1,1,0)</formula>
    </cfRule>
  </conditionalFormatting>
  <conditionalFormatting sqref="J20">
    <cfRule type="expression" dxfId="12" priority="70">
      <formula>IF(T12:T69=1,1,0)</formula>
    </cfRule>
  </conditionalFormatting>
  <conditionalFormatting sqref="E27:G27">
    <cfRule type="expression" dxfId="11" priority="95">
      <formula>IF(T19:T77=1,1,0)</formula>
    </cfRule>
  </conditionalFormatting>
  <conditionalFormatting sqref="A27">
    <cfRule type="expression" dxfId="10" priority="97">
      <formula>IF(K20:K78=1,1,0)</formula>
    </cfRule>
  </conditionalFormatting>
  <conditionalFormatting sqref="H27">
    <cfRule type="expression" dxfId="9" priority="99">
      <formula>IF(U21:U78=1,1,0)</formula>
    </cfRule>
  </conditionalFormatting>
  <conditionalFormatting sqref="J17">
    <cfRule type="expression" dxfId="8" priority="100">
      <formula>IF(T11:T67=1,1,0)</formula>
    </cfRule>
  </conditionalFormatting>
  <conditionalFormatting sqref="J19">
    <cfRule type="expression" dxfId="7" priority="101">
      <formula>IF(T11:T67=1,1,0)</formula>
    </cfRule>
  </conditionalFormatting>
  <conditionalFormatting sqref="J18">
    <cfRule type="expression" dxfId="6" priority="103">
      <formula>IF(T11:T67=1,1,0)</formula>
    </cfRule>
  </conditionalFormatting>
  <conditionalFormatting sqref="Q27">
    <cfRule type="expression" dxfId="5" priority="6">
      <formula>IF(AB41:AB84=1,1,0)</formula>
    </cfRule>
  </conditionalFormatting>
  <conditionalFormatting sqref="J26:J27">
    <cfRule type="expression" dxfId="4" priority="7">
      <formula>IF(T41:T83=1,1,0)</formula>
    </cfRule>
  </conditionalFormatting>
  <conditionalFormatting sqref="J25">
    <cfRule type="expression" dxfId="3" priority="9">
      <formula>IF(T14:T82=1,1,0)</formula>
    </cfRule>
  </conditionalFormatting>
  <conditionalFormatting sqref="L16:P20">
    <cfRule type="expression" dxfId="2" priority="114">
      <formula>IF(Y7:Y66=1,1,0)</formula>
    </cfRule>
  </conditionalFormatting>
  <conditionalFormatting sqref="A9">
    <cfRule type="expression" dxfId="1" priority="115">
      <formula>IF(D64:D1048576=1,1,0)</formula>
    </cfRule>
  </conditionalFormatting>
  <conditionalFormatting sqref="Q25:Q26">
    <cfRule type="expression" dxfId="0" priority="116">
      <formula>IF(AB13:AB82=1,1,0)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Petrů Puhrová</dc:creator>
  <cp:lastModifiedBy>Barbora Petrů Puhrová</cp:lastModifiedBy>
  <dcterms:created xsi:type="dcterms:W3CDTF">2025-09-22T06:19:16Z</dcterms:created>
  <dcterms:modified xsi:type="dcterms:W3CDTF">2025-09-22T06:25:11Z</dcterms:modified>
</cp:coreProperties>
</file>